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lvin\Downloads\"/>
    </mc:Choice>
  </mc:AlternateContent>
  <bookViews>
    <workbookView xWindow="0" yWindow="0" windowWidth="20490" windowHeight="7620" tabRatio="743" activeTab="1"/>
  </bookViews>
  <sheets>
    <sheet name="April 2017" sheetId="86" r:id="rId1"/>
    <sheet name="MAY 2017" sheetId="87" r:id="rId2"/>
    <sheet name="JUNE 2017" sheetId="88" r:id="rId3"/>
  </sheets>
  <externalReferences>
    <externalReference r:id="rId4"/>
  </externalReferences>
  <definedNames>
    <definedName name="_xlnm.Print_Area" localSheetId="0">'April 2017'!$A$1:$O$225</definedName>
    <definedName name="_xlnm.Print_Area" localSheetId="2">'JUNE 2017'!$A$1:$O$354</definedName>
    <definedName name="_xlnm.Print_Area" localSheetId="1">'MAY 2017'!$A$1:$O$513</definedName>
  </definedNames>
  <calcPr calcId="162913"/>
</workbook>
</file>

<file path=xl/calcChain.xml><?xml version="1.0" encoding="utf-8"?>
<calcChain xmlns="http://schemas.openxmlformats.org/spreadsheetml/2006/main">
  <c r="G333" i="88" l="1"/>
  <c r="K333" i="88"/>
  <c r="G332" i="88"/>
  <c r="G344" i="88"/>
  <c r="D298" i="88"/>
  <c r="K298" i="88" s="1"/>
  <c r="D297" i="88"/>
  <c r="K297" i="88"/>
  <c r="K309" i="88" s="1"/>
  <c r="K266" i="88"/>
  <c r="K267" i="88"/>
  <c r="K268" i="88"/>
  <c r="K269" i="88"/>
  <c r="K270" i="88"/>
  <c r="K265" i="88"/>
  <c r="K275" i="88"/>
  <c r="G266" i="88"/>
  <c r="G267" i="88"/>
  <c r="G268" i="88"/>
  <c r="G269" i="88"/>
  <c r="G275" i="88" s="1"/>
  <c r="G270" i="88"/>
  <c r="G265" i="88"/>
  <c r="K247" i="88"/>
  <c r="K279" i="88" s="1"/>
  <c r="K313" i="88" s="1"/>
  <c r="G230" i="88"/>
  <c r="K230" i="88"/>
  <c r="K243" i="88" s="1"/>
  <c r="K195" i="88"/>
  <c r="K196" i="88"/>
  <c r="K197" i="88"/>
  <c r="K198" i="88"/>
  <c r="K199" i="88"/>
  <c r="K200" i="88"/>
  <c r="K201" i="88"/>
  <c r="K202" i="88"/>
  <c r="K203" i="88"/>
  <c r="K204" i="88"/>
  <c r="K194" i="88"/>
  <c r="K206" i="88" s="1"/>
  <c r="G195" i="88"/>
  <c r="G196" i="88"/>
  <c r="G197" i="88"/>
  <c r="G198" i="88"/>
  <c r="G199" i="88"/>
  <c r="G200" i="88"/>
  <c r="G201" i="88"/>
  <c r="G202" i="88"/>
  <c r="G203" i="88"/>
  <c r="G204" i="88"/>
  <c r="G194" i="88"/>
  <c r="G206" i="88" s="1"/>
  <c r="K491" i="87"/>
  <c r="K505" i="87"/>
  <c r="G491" i="87"/>
  <c r="G159" i="88"/>
  <c r="K159" i="88" s="1"/>
  <c r="G160" i="88"/>
  <c r="K160" i="88"/>
  <c r="G161" i="88"/>
  <c r="K161" i="88" s="1"/>
  <c r="G158" i="88"/>
  <c r="G172" i="88"/>
  <c r="K88" i="88"/>
  <c r="K87" i="88"/>
  <c r="K102" i="88" s="1"/>
  <c r="G88" i="88"/>
  <c r="G102" i="88" s="1"/>
  <c r="G87" i="88"/>
  <c r="G51" i="88"/>
  <c r="K51" i="88"/>
  <c r="K62" i="88" s="1"/>
  <c r="K448" i="87"/>
  <c r="K449" i="87"/>
  <c r="K450" i="87"/>
  <c r="K472" i="87" s="1"/>
  <c r="K451" i="87"/>
  <c r="K452" i="87"/>
  <c r="K453" i="87"/>
  <c r="K454" i="87"/>
  <c r="K455" i="87"/>
  <c r="K456" i="87"/>
  <c r="K457" i="87"/>
  <c r="K458" i="87"/>
  <c r="K459" i="87"/>
  <c r="K460" i="87"/>
  <c r="K461" i="87"/>
  <c r="K462" i="87"/>
  <c r="K463" i="87"/>
  <c r="K464" i="87"/>
  <c r="K465" i="87"/>
  <c r="K466" i="87"/>
  <c r="K467" i="87"/>
  <c r="K468" i="87"/>
  <c r="K469" i="87"/>
  <c r="K470" i="87"/>
  <c r="K471" i="87"/>
  <c r="K447" i="87"/>
  <c r="G448" i="87"/>
  <c r="G449" i="87"/>
  <c r="G450" i="87"/>
  <c r="G451" i="87"/>
  <c r="G452" i="87"/>
  <c r="G453" i="87"/>
  <c r="G454" i="87"/>
  <c r="G455" i="87"/>
  <c r="G456" i="87"/>
  <c r="G457" i="87"/>
  <c r="G458" i="87"/>
  <c r="G459" i="87"/>
  <c r="G460" i="87"/>
  <c r="G461" i="87"/>
  <c r="G462" i="87"/>
  <c r="G463" i="87"/>
  <c r="G472" i="87" s="1"/>
  <c r="G464" i="87"/>
  <c r="G465" i="87"/>
  <c r="G466" i="87"/>
  <c r="G467" i="87"/>
  <c r="G468" i="87"/>
  <c r="G469" i="87"/>
  <c r="G470" i="87"/>
  <c r="G471" i="87"/>
  <c r="G447" i="87"/>
  <c r="G15" i="88"/>
  <c r="K15" i="88"/>
  <c r="K31" i="88" s="1"/>
  <c r="G16" i="88"/>
  <c r="K16" i="88"/>
  <c r="G17" i="88"/>
  <c r="G31" i="88" s="1"/>
  <c r="K17" i="88"/>
  <c r="G18" i="88"/>
  <c r="K18" i="88"/>
  <c r="G19" i="88"/>
  <c r="K19" i="88"/>
  <c r="G20" i="88"/>
  <c r="K20" i="88"/>
  <c r="G21" i="88"/>
  <c r="K21" i="88"/>
  <c r="G22" i="88"/>
  <c r="K22" i="88"/>
  <c r="G123" i="88"/>
  <c r="G134" i="88" s="1"/>
  <c r="G15" i="87"/>
  <c r="K15" i="87"/>
  <c r="G16" i="87"/>
  <c r="G30" i="87" s="1"/>
  <c r="K16" i="87"/>
  <c r="G17" i="87"/>
  <c r="K17" i="87"/>
  <c r="G18" i="87"/>
  <c r="K18" i="87"/>
  <c r="G19" i="87"/>
  <c r="K19" i="87"/>
  <c r="K33" i="87"/>
  <c r="K70" i="87" s="1"/>
  <c r="K103" i="87" s="1"/>
  <c r="K138" i="87" s="1"/>
  <c r="K177" i="87" s="1"/>
  <c r="G52" i="87"/>
  <c r="K52" i="87"/>
  <c r="G53" i="87"/>
  <c r="K53" i="87"/>
  <c r="K88" i="87"/>
  <c r="K89" i="87"/>
  <c r="K90" i="87"/>
  <c r="K91" i="87"/>
  <c r="K100" i="87" s="1"/>
  <c r="K92" i="87"/>
  <c r="K93" i="87"/>
  <c r="K94" i="87"/>
  <c r="K95" i="87"/>
  <c r="K96" i="87"/>
  <c r="K97" i="87"/>
  <c r="K98" i="87"/>
  <c r="G100" i="87"/>
  <c r="G123" i="87"/>
  <c r="K123" i="87"/>
  <c r="K134" i="87" s="1"/>
  <c r="G124" i="87"/>
  <c r="K124" i="87"/>
  <c r="G125" i="87"/>
  <c r="K125" i="87"/>
  <c r="G158" i="87"/>
  <c r="G174" i="87" s="1"/>
  <c r="G195" i="87"/>
  <c r="G210" i="87"/>
  <c r="K195" i="87"/>
  <c r="K210" i="87" s="1"/>
  <c r="G232" i="87"/>
  <c r="G244" i="87"/>
  <c r="K232" i="87"/>
  <c r="K244" i="87" s="1"/>
  <c r="B248" i="87"/>
  <c r="B249" i="87"/>
  <c r="G267" i="87"/>
  <c r="G279" i="87" s="1"/>
  <c r="K267" i="87"/>
  <c r="G268" i="87"/>
  <c r="K268" i="87"/>
  <c r="K279" i="87" s="1"/>
  <c r="B283" i="87"/>
  <c r="B284" i="87"/>
  <c r="G302" i="87"/>
  <c r="K302" i="87"/>
  <c r="K314" i="87" s="1"/>
  <c r="G303" i="87"/>
  <c r="G314" i="87"/>
  <c r="K303" i="87"/>
  <c r="G304" i="87"/>
  <c r="K304" i="87"/>
  <c r="G337" i="87"/>
  <c r="K337" i="87"/>
  <c r="G338" i="87"/>
  <c r="K338" i="87"/>
  <c r="K356" i="87" s="1"/>
  <c r="G339" i="87"/>
  <c r="G356" i="87" s="1"/>
  <c r="K339" i="87"/>
  <c r="G340" i="87"/>
  <c r="G341" i="87"/>
  <c r="G342" i="87"/>
  <c r="G378" i="87"/>
  <c r="G379" i="87"/>
  <c r="G390" i="87" s="1"/>
  <c r="K379" i="87"/>
  <c r="G380" i="87"/>
  <c r="K380" i="87"/>
  <c r="G381" i="87"/>
  <c r="K381" i="87"/>
  <c r="G382" i="87"/>
  <c r="K382" i="87"/>
  <c r="G383" i="87"/>
  <c r="K383" i="87"/>
  <c r="G384" i="87"/>
  <c r="K384" i="87"/>
  <c r="G385" i="87"/>
  <c r="K385" i="87"/>
  <c r="G386" i="87"/>
  <c r="K386" i="87"/>
  <c r="B394" i="87"/>
  <c r="B395" i="87"/>
  <c r="D413" i="87"/>
  <c r="K413" i="87"/>
  <c r="D414" i="87"/>
  <c r="G414" i="87"/>
  <c r="G424" i="87" s="1"/>
  <c r="D415" i="87"/>
  <c r="K415" i="87"/>
  <c r="K428" i="87"/>
  <c r="K475" i="87"/>
  <c r="K509" i="87" s="1"/>
  <c r="G15" i="86"/>
  <c r="I15" i="86"/>
  <c r="I30" i="86" s="1"/>
  <c r="G30" i="86"/>
  <c r="K30" i="86"/>
  <c r="G52" i="86"/>
  <c r="G66" i="86"/>
  <c r="K52" i="86"/>
  <c r="G53" i="86"/>
  <c r="K53" i="86"/>
  <c r="G54" i="86"/>
  <c r="K54" i="86"/>
  <c r="G55" i="86"/>
  <c r="K55" i="86"/>
  <c r="K66" i="86" s="1"/>
  <c r="G56" i="86"/>
  <c r="K56" i="86"/>
  <c r="G57" i="86"/>
  <c r="K57" i="86"/>
  <c r="G58" i="86"/>
  <c r="K58" i="86"/>
  <c r="G59" i="86"/>
  <c r="K59" i="86"/>
  <c r="G60" i="86"/>
  <c r="K60" i="86"/>
  <c r="G61" i="86"/>
  <c r="K61" i="86"/>
  <c r="G62" i="86"/>
  <c r="K62" i="86"/>
  <c r="G63" i="86"/>
  <c r="K63" i="86"/>
  <c r="K70" i="86"/>
  <c r="G86" i="86"/>
  <c r="K86" i="86"/>
  <c r="K109" i="86" s="1"/>
  <c r="G87" i="86"/>
  <c r="K87" i="86"/>
  <c r="G88" i="86"/>
  <c r="K88" i="86"/>
  <c r="G89" i="86"/>
  <c r="K89" i="86"/>
  <c r="G90" i="86"/>
  <c r="K90" i="86"/>
  <c r="G91" i="86"/>
  <c r="K91" i="86"/>
  <c r="G92" i="86"/>
  <c r="K92" i="86"/>
  <c r="G93" i="86"/>
  <c r="K93" i="86"/>
  <c r="G94" i="86"/>
  <c r="K94" i="86"/>
  <c r="G95" i="86"/>
  <c r="K95" i="86"/>
  <c r="D96" i="86"/>
  <c r="G96" i="86"/>
  <c r="G109" i="86"/>
  <c r="G97" i="86"/>
  <c r="K97" i="86"/>
  <c r="G98" i="86"/>
  <c r="K98" i="86"/>
  <c r="G99" i="86"/>
  <c r="K99" i="86"/>
  <c r="G100" i="86"/>
  <c r="K100" i="86"/>
  <c r="G101" i="86"/>
  <c r="K101" i="86"/>
  <c r="G102" i="86"/>
  <c r="K102" i="86"/>
  <c r="G103" i="86"/>
  <c r="K103" i="86"/>
  <c r="K112" i="86"/>
  <c r="J145" i="86"/>
  <c r="K181" i="86" s="1"/>
  <c r="K219" i="86" s="1"/>
  <c r="G130" i="86"/>
  <c r="G141" i="86"/>
  <c r="K130" i="86"/>
  <c r="G131" i="86"/>
  <c r="K131" i="86"/>
  <c r="G132" i="86"/>
  <c r="K132" i="86"/>
  <c r="G133" i="86"/>
  <c r="K133" i="86"/>
  <c r="K141" i="86" s="1"/>
  <c r="G134" i="86"/>
  <c r="K134" i="86"/>
  <c r="G135" i="86"/>
  <c r="K135" i="86"/>
  <c r="G166" i="86"/>
  <c r="K166" i="86"/>
  <c r="G167" i="86"/>
  <c r="K167" i="86"/>
  <c r="G168" i="86"/>
  <c r="G177" i="86" s="1"/>
  <c r="K168" i="86"/>
  <c r="K177" i="86" s="1"/>
  <c r="G169" i="86"/>
  <c r="K169" i="86"/>
  <c r="G170" i="86"/>
  <c r="K170" i="86"/>
  <c r="G201" i="86"/>
  <c r="K201" i="86"/>
  <c r="G202" i="86"/>
  <c r="G216" i="86" s="1"/>
  <c r="K202" i="86"/>
  <c r="G203" i="86"/>
  <c r="K203" i="86"/>
  <c r="G204" i="86"/>
  <c r="K204" i="86"/>
  <c r="G205" i="86"/>
  <c r="K205" i="86"/>
  <c r="G206" i="86"/>
  <c r="K206" i="86"/>
  <c r="G207" i="86"/>
  <c r="K207" i="86"/>
  <c r="G208" i="86"/>
  <c r="K208" i="86"/>
  <c r="G209" i="86"/>
  <c r="K209" i="86"/>
  <c r="G210" i="86"/>
  <c r="K210" i="86"/>
  <c r="G211" i="86"/>
  <c r="K211" i="86"/>
  <c r="G212" i="86"/>
  <c r="K212" i="86"/>
  <c r="G213" i="86"/>
  <c r="K213" i="86"/>
  <c r="G214" i="86"/>
  <c r="K214" i="86"/>
  <c r="G215" i="86"/>
  <c r="K215" i="86"/>
  <c r="K216" i="86"/>
  <c r="K30" i="87"/>
  <c r="G66" i="87"/>
  <c r="G505" i="87"/>
  <c r="K66" i="87"/>
  <c r="G134" i="87"/>
  <c r="K158" i="87"/>
  <c r="K174" i="87" s="1"/>
  <c r="G62" i="88"/>
  <c r="K158" i="88"/>
  <c r="G243" i="88"/>
  <c r="G298" i="88"/>
  <c r="G297" i="88"/>
  <c r="G309" i="88" s="1"/>
  <c r="K34" i="88"/>
  <c r="K65" i="88" s="1"/>
  <c r="K105" i="88" s="1"/>
  <c r="K414" i="87"/>
  <c r="K424" i="87"/>
  <c r="G415" i="87"/>
  <c r="G413" i="87"/>
  <c r="K378" i="87"/>
  <c r="K390" i="87" s="1"/>
  <c r="K332" i="88"/>
  <c r="K344" i="88"/>
  <c r="K96" i="86"/>
  <c r="K123" i="88"/>
  <c r="K134" i="88"/>
  <c r="K172" i="88" l="1"/>
</calcChain>
</file>

<file path=xl/sharedStrings.xml><?xml version="1.0" encoding="utf-8"?>
<sst xmlns="http://schemas.openxmlformats.org/spreadsheetml/2006/main" count="1629" uniqueCount="267">
  <si>
    <t>Plan Control No. _______________</t>
  </si>
  <si>
    <t>Planned Amount</t>
  </si>
  <si>
    <t xml:space="preserve">Regular </t>
  </si>
  <si>
    <t>Contingency</t>
  </si>
  <si>
    <t xml:space="preserve">Total </t>
  </si>
  <si>
    <t>Date Submitted:</t>
  </si>
  <si>
    <t>D I S T R I B U T I O N</t>
  </si>
  <si>
    <t>Item No.</t>
  </si>
  <si>
    <t>Description</t>
  </si>
  <si>
    <t xml:space="preserve">Unit Cost </t>
  </si>
  <si>
    <t>Quantity</t>
  </si>
  <si>
    <t>Total Cost</t>
  </si>
  <si>
    <t xml:space="preserve">1st Quarter </t>
  </si>
  <si>
    <t xml:space="preserve">2nd Quarter </t>
  </si>
  <si>
    <t xml:space="preserve">3rd Quarter </t>
  </si>
  <si>
    <t xml:space="preserve">4th Quarter </t>
  </si>
  <si>
    <t>Qty.</t>
  </si>
  <si>
    <t>Amount</t>
  </si>
  <si>
    <t xml:space="preserve">Amount </t>
  </si>
  <si>
    <t xml:space="preserve">Department/ Office: </t>
  </si>
  <si>
    <t>Unit</t>
  </si>
  <si>
    <t>GEMMA N. VALLES</t>
  </si>
  <si>
    <t>CERVANTES, ILOCOS SUR</t>
  </si>
  <si>
    <t>MAYOR'S OFFICE</t>
  </si>
  <si>
    <t>pcs</t>
  </si>
  <si>
    <t>Page ____1____of___1_____ pages</t>
  </si>
  <si>
    <t>pc</t>
  </si>
  <si>
    <t>SUPPLEMENTAL  PROCUREMENT PLAN</t>
  </si>
  <si>
    <t>Province, City or Municipality :</t>
  </si>
  <si>
    <t>FDP Form 4b - Supplemental Procurement Plan or Procurement List</t>
  </si>
  <si>
    <t>Prepared by:</t>
  </si>
  <si>
    <t xml:space="preserve"> </t>
  </si>
  <si>
    <t>Recommending Approval by:</t>
  </si>
  <si>
    <t>Approved:</t>
  </si>
  <si>
    <t>ENGR. LARRY QUINTIN LACADEN</t>
  </si>
  <si>
    <t>BAC-TWG</t>
  </si>
  <si>
    <t>Municipal Mayor</t>
  </si>
  <si>
    <t>Sr. Admin. Asst.</t>
  </si>
  <si>
    <t>Total</t>
  </si>
  <si>
    <t>liter</t>
  </si>
  <si>
    <t>set</t>
  </si>
  <si>
    <t>unit</t>
  </si>
  <si>
    <t>rolls</t>
  </si>
  <si>
    <t>MHO</t>
  </si>
  <si>
    <t>liters</t>
  </si>
  <si>
    <t>Mayor's Office</t>
  </si>
  <si>
    <t>Private Secretary</t>
  </si>
  <si>
    <t>Tissue Paper</t>
  </si>
  <si>
    <t>pairs</t>
  </si>
  <si>
    <t>packs</t>
  </si>
  <si>
    <t>JEROME POTINGAN</t>
  </si>
  <si>
    <t>pair</t>
  </si>
  <si>
    <t>reams</t>
  </si>
  <si>
    <t>box</t>
  </si>
  <si>
    <t>Sr. Administrative Asst.</t>
  </si>
  <si>
    <t>1" Gate Valve</t>
  </si>
  <si>
    <t>ALEXANDER GALLETO</t>
  </si>
  <si>
    <t>Mayor's  Office</t>
  </si>
  <si>
    <t>ANGELITA B. SEBIO</t>
  </si>
  <si>
    <t>Municipal Treasurer</t>
  </si>
  <si>
    <t>Castrol Oil</t>
  </si>
  <si>
    <t>bags</t>
  </si>
  <si>
    <t>ENGR. CESAR PE</t>
  </si>
  <si>
    <t>yards</t>
  </si>
  <si>
    <t>MO</t>
  </si>
  <si>
    <t>Certificate Holder</t>
  </si>
  <si>
    <t>Bond Paper Short S24</t>
  </si>
  <si>
    <t>CECILIA N. SAWEY</t>
  </si>
  <si>
    <t>Municipal Agriculturist</t>
  </si>
  <si>
    <t>Plastic Dipper</t>
  </si>
  <si>
    <t>Muriatic Acid</t>
  </si>
  <si>
    <t>Toilet Bowl Cleaner</t>
  </si>
  <si>
    <t>Broom Stick</t>
  </si>
  <si>
    <t>1" Tee</t>
  </si>
  <si>
    <t>2" Gate Valve</t>
  </si>
  <si>
    <t>FOR THE MONTH OF APRIL 2017</t>
  </si>
  <si>
    <t>PABLITO BENJAMIN P. MAGGAY II</t>
  </si>
  <si>
    <t xml:space="preserve">Toshiba Projector DLP </t>
  </si>
  <si>
    <t>Model No. NPX15A</t>
  </si>
  <si>
    <t>Operating Range 7m (23.0) Approx.15</t>
  </si>
  <si>
    <t>3D Ready</t>
  </si>
  <si>
    <t>FOR THE MONTH OF APRIL  2017</t>
  </si>
  <si>
    <t>Flat Wall Enamel</t>
  </si>
  <si>
    <t>Gloss Latex White</t>
  </si>
  <si>
    <t>Spray Paint Black</t>
  </si>
  <si>
    <t>Spray Paint Gold</t>
  </si>
  <si>
    <t>Portland Cement</t>
  </si>
  <si>
    <t>Sand &amp; Gravel</t>
  </si>
  <si>
    <t>Roller Brush w/ Pan</t>
  </si>
  <si>
    <t>2' Paint Brush</t>
  </si>
  <si>
    <t>4' Paint Brush</t>
  </si>
  <si>
    <t>Paint Thinner</t>
  </si>
  <si>
    <t>Steel Brush</t>
  </si>
  <si>
    <t>Sand Paper</t>
  </si>
  <si>
    <t>gals</t>
  </si>
  <si>
    <t>cu.m</t>
  </si>
  <si>
    <t>gal</t>
  </si>
  <si>
    <t>TERENCE JERICO AMBAT</t>
  </si>
  <si>
    <t>Information Officer</t>
  </si>
  <si>
    <t>Variegated Ribbon 2" yellow</t>
  </si>
  <si>
    <t>Variegated Ribbon 2" Red</t>
  </si>
  <si>
    <t>Variegated Ribbon 2" Green</t>
  </si>
  <si>
    <t>Piping Ribbon Yellow</t>
  </si>
  <si>
    <t>Piping Ribbon Red</t>
  </si>
  <si>
    <t>Piping Ribbon Yellow Green</t>
  </si>
  <si>
    <t xml:space="preserve">Spaecial Paper Long for lei </t>
  </si>
  <si>
    <t>Spaecial Paper Long for Certificates</t>
  </si>
  <si>
    <t>Colored Paper Yellow</t>
  </si>
  <si>
    <t>Colored Paper blue</t>
  </si>
  <si>
    <t>Glue Gun b/s</t>
  </si>
  <si>
    <t xml:space="preserve">Glue Stick b/s </t>
  </si>
  <si>
    <t>Stripe Cloth 2" for lei</t>
  </si>
  <si>
    <t>Frames</t>
  </si>
  <si>
    <t>Safety Pin</t>
  </si>
  <si>
    <t>Cellophane for ice</t>
  </si>
  <si>
    <t>CHARITA R. GALIMBA</t>
  </si>
  <si>
    <t>MCR</t>
  </si>
  <si>
    <t>FOR THE MONTH OF MAY  2017</t>
  </si>
  <si>
    <t>Operating System windows 7 license</t>
  </si>
  <si>
    <t>Operating System windows 8 license</t>
  </si>
  <si>
    <t>Operating System windows 10 license</t>
  </si>
  <si>
    <t>Anti Virus Kasperskey 3 in 1</t>
  </si>
  <si>
    <t>Anti Virus Kasperskey 5 in 1</t>
  </si>
  <si>
    <t>MARFEL DANGIT</t>
  </si>
  <si>
    <t>RCC I</t>
  </si>
  <si>
    <t>FOR THE MONTH OF MAY 2017</t>
  </si>
  <si>
    <t>Tarpaulin  for fiesta 3' x 8'</t>
  </si>
  <si>
    <t>Tarpaulin  for mass wedding</t>
  </si>
  <si>
    <t>12 volts Battery</t>
  </si>
  <si>
    <t>Stop light switch</t>
  </si>
  <si>
    <t>Stop light bulb</t>
  </si>
  <si>
    <t>Brake Shoe (rear)</t>
  </si>
  <si>
    <t>Side Mirror</t>
  </si>
  <si>
    <t>RSI</t>
  </si>
  <si>
    <t>Compressor Denso</t>
  </si>
  <si>
    <t>Expansion Valve</t>
  </si>
  <si>
    <t>Filter Drier</t>
  </si>
  <si>
    <t>Aux. Fan 12v</t>
  </si>
  <si>
    <t>Evaporator</t>
  </si>
  <si>
    <t>Thermostat Control</t>
  </si>
  <si>
    <t>Fan Belt</t>
  </si>
  <si>
    <t>Flushing Systems</t>
  </si>
  <si>
    <t>Aircon Hose with fittings &amp; crimping</t>
  </si>
  <si>
    <t>Compressor Bracket</t>
  </si>
  <si>
    <t>Aircon, freon  charging, Comp. Oil &amp; Labor</t>
  </si>
  <si>
    <t>Chair Upholstery General Repair</t>
  </si>
  <si>
    <t>Floor Matting Upholstery</t>
  </si>
  <si>
    <t>Stretcher Foam Mattress</t>
  </si>
  <si>
    <t>DR. GAUDENCIO T. BUSTILLO</t>
  </si>
  <si>
    <t>Internet via Sattelite</t>
  </si>
  <si>
    <t>2 mbps modem</t>
  </si>
  <si>
    <t>mounting base &amp; tripod</t>
  </si>
  <si>
    <t>1.00 O dish boom &amp; alternate LNB</t>
  </si>
  <si>
    <t xml:space="preserve">Brother Toner </t>
  </si>
  <si>
    <t>Canon ink #40 black</t>
  </si>
  <si>
    <t>Canon ink #41 Colored</t>
  </si>
  <si>
    <t>Canon in #810 black</t>
  </si>
  <si>
    <t>Canon in #811 colored</t>
  </si>
  <si>
    <t>ROMEO M. ACYANGAN</t>
  </si>
  <si>
    <t>MDRRMO</t>
  </si>
  <si>
    <t>Printing of Geo-hazard maps (Color Image)</t>
  </si>
  <si>
    <t>T shirts Uniform for WISAR</t>
  </si>
  <si>
    <t>Doorknob</t>
  </si>
  <si>
    <t>Handgloves</t>
  </si>
  <si>
    <t>Combination Wrench</t>
  </si>
  <si>
    <t>Socket Wrench</t>
  </si>
  <si>
    <t>Back Wrench</t>
  </si>
  <si>
    <t>Corn Grits</t>
  </si>
  <si>
    <t>Crack corn</t>
  </si>
  <si>
    <t>Vetracin Gold</t>
  </si>
  <si>
    <t>sack</t>
  </si>
  <si>
    <t>bot</t>
  </si>
  <si>
    <t>Nipple 1/2 x 12</t>
  </si>
  <si>
    <t>Coupling 1/2</t>
  </si>
  <si>
    <t>Nipple 1/2 x 10</t>
  </si>
  <si>
    <t>Nipple 1/2 x 1 meter</t>
  </si>
  <si>
    <t>Elbow 1/2</t>
  </si>
  <si>
    <t>G.I. T 1/2</t>
  </si>
  <si>
    <t>GI Union 1/2</t>
  </si>
  <si>
    <t>GI Faucet</t>
  </si>
  <si>
    <t>Teflon</t>
  </si>
  <si>
    <t>roll</t>
  </si>
  <si>
    <t>Empty Sacks</t>
  </si>
  <si>
    <t>Plastic Pail</t>
  </si>
  <si>
    <t>Floor Brush</t>
  </si>
  <si>
    <t>Albatros</t>
  </si>
  <si>
    <t>Toilet Duck (1 Ltr)</t>
  </si>
  <si>
    <t>Gloves</t>
  </si>
  <si>
    <t>Rubbing Alcohol</t>
  </si>
  <si>
    <t>Bath Soap</t>
  </si>
  <si>
    <t>Soap Powder</t>
  </si>
  <si>
    <t>Floor Map</t>
  </si>
  <si>
    <t>pcs.</t>
  </si>
  <si>
    <t>ltrs.</t>
  </si>
  <si>
    <t>kls.</t>
  </si>
  <si>
    <t>Municipal Treasury Office</t>
  </si>
  <si>
    <t>Bookfiler</t>
  </si>
  <si>
    <t>Toner 303</t>
  </si>
  <si>
    <t>Cellcards</t>
  </si>
  <si>
    <t>1 1/2' Gate Valve</t>
  </si>
  <si>
    <t>1" Cap G.I.</t>
  </si>
  <si>
    <t>#14 G.I. Wire</t>
  </si>
  <si>
    <t>#8 G.I. Wire</t>
  </si>
  <si>
    <t>Hacksaw Blade</t>
  </si>
  <si>
    <t>1 X 1/2" Reducer</t>
  </si>
  <si>
    <t>3" PVC Pipe</t>
  </si>
  <si>
    <t>2" Union Brass</t>
  </si>
  <si>
    <t>1/2 X 2" Nipple</t>
  </si>
  <si>
    <t>1" Coupling</t>
  </si>
  <si>
    <t>1" Union Brass</t>
  </si>
  <si>
    <t>PVC Elbow 3"</t>
  </si>
  <si>
    <t>2 X 12" Nipple</t>
  </si>
  <si>
    <t>1 X 6" Nipple</t>
  </si>
  <si>
    <t>1/2" Coupling</t>
  </si>
  <si>
    <t>1/2" Elbow</t>
  </si>
  <si>
    <t>1/2" Tee</t>
  </si>
  <si>
    <t>Cable Clamp</t>
  </si>
  <si>
    <t>Faucet</t>
  </si>
  <si>
    <t>HD Padlock</t>
  </si>
  <si>
    <t>1/2" X 12 Nipple</t>
  </si>
  <si>
    <t>kilos</t>
  </si>
  <si>
    <t>Pipefitter</t>
  </si>
  <si>
    <t>FOR THE MONTH OF JUNE 2017</t>
  </si>
  <si>
    <t>Pencil</t>
  </si>
  <si>
    <t>Folded Automatic Umbrella</t>
  </si>
  <si>
    <t>Special Paper 220gsm</t>
  </si>
  <si>
    <t>Special Paper 80gsm</t>
  </si>
  <si>
    <t>Ribbon with Gold 1/4</t>
  </si>
  <si>
    <t>Envelope Plastic Long</t>
  </si>
  <si>
    <t>Brother Toner</t>
  </si>
  <si>
    <t>EMS 1</t>
  </si>
  <si>
    <t>FOR THE MONTH OF JUNE  2017</t>
  </si>
  <si>
    <t>Wall Clock</t>
  </si>
  <si>
    <t>Aluminum Frame</t>
  </si>
  <si>
    <t>1/2 Thick Clear Glass</t>
  </si>
  <si>
    <t>in.m</t>
  </si>
  <si>
    <t>sq.m</t>
  </si>
  <si>
    <t>FOR THE MONTH OF JUNE   2017</t>
  </si>
  <si>
    <t xml:space="preserve">Canon 303 Toner </t>
  </si>
  <si>
    <t>Television Set  Pensonic LED 42"</t>
  </si>
  <si>
    <t>Global Full Motion (Wall Mounting)</t>
  </si>
  <si>
    <t>Battery AA (Remote Control)</t>
  </si>
  <si>
    <t>Coax Cable Philflex</t>
  </si>
  <si>
    <t>Door Visor/tint</t>
  </si>
  <si>
    <t>Plain GI Sheet #16</t>
  </si>
  <si>
    <t>2" GI Pipe s40</t>
  </si>
  <si>
    <t>Red Oxide primer</t>
  </si>
  <si>
    <t>QDE White</t>
  </si>
  <si>
    <t>QDE Choco Brown</t>
  </si>
  <si>
    <t>Reflectorized Paint</t>
  </si>
  <si>
    <t>Welding Rod</t>
  </si>
  <si>
    <t>Tyrolit Cutter</t>
  </si>
  <si>
    <t>Angle Bar 2x2x1/4</t>
  </si>
  <si>
    <t>Angle Bar 1* 3/16</t>
  </si>
  <si>
    <t>Paint Brush 4'</t>
  </si>
  <si>
    <t>kgs</t>
  </si>
  <si>
    <t>Laptop Battery Charger Liteon 19V-3-42A YT</t>
  </si>
  <si>
    <t>Tarpaulin 5'x10'  Bessang Pass Day Celebration</t>
  </si>
  <si>
    <t>Tarpaulin 3'x5' Municipal Ordinances</t>
  </si>
  <si>
    <t>Tarpaulin 4'x8' Disaster Month</t>
  </si>
  <si>
    <t>Tarpaulin 4'x8' Nutrition  Month</t>
  </si>
  <si>
    <t>Tarpaulin 4.5'x8' Nutrition Month</t>
  </si>
  <si>
    <t>Tarpaulin 4'x8' Disability Month</t>
  </si>
  <si>
    <t>Padlock</t>
  </si>
  <si>
    <t>EMS</t>
  </si>
  <si>
    <t>sacks</t>
  </si>
  <si>
    <t>Municipal Agriculture  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</si>
</sst>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[$-409]mmmm\ d\,\ yyyy;@"/>
  </numFmts>
  <fonts count="30" x14ac:knownFonts="1">
    <font>
      <sz val="10"/>
      <name val="Arial"/>
    </font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23"/>
      <name val="Arial"/>
      <family val="2"/>
    </font>
    <font>
      <sz val="11"/>
      <color indexed="23"/>
      <name val="Arial"/>
      <family val="2"/>
    </font>
    <font>
      <sz val="9"/>
      <name val="Arial"/>
      <family val="2"/>
    </font>
    <font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FF0000"/>
      <name val="Arial"/>
      <family val="2"/>
    </font>
    <font>
      <sz val="10"/>
      <color theme="1" tint="0.34998626667073579"/>
      <name val="Arial"/>
      <family val="2"/>
    </font>
    <font>
      <sz val="14"/>
      <color theme="1" tint="0.249977111117893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Times New Roman"/>
      <family val="1"/>
    </font>
    <font>
      <sz val="10"/>
      <color theme="1" tint="0.34998626667073579"/>
      <name val="Times New Roman"/>
      <family val="1"/>
    </font>
    <font>
      <b/>
      <sz val="10"/>
      <color theme="1" tint="0.34998626667073579"/>
      <name val="Arial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1" tint="0.499984740745262"/>
      <name val="Arial"/>
      <family val="2"/>
    </font>
    <font>
      <sz val="9"/>
      <color theme="1" tint="0.34998626667073579"/>
      <name val="Arial"/>
      <family val="2"/>
    </font>
    <font>
      <sz val="8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1"/>
      <color theme="1" tint="0.34998626667073579"/>
      <name val="Calibri"/>
      <family val="2"/>
      <scheme val="minor"/>
    </font>
    <font>
      <sz val="8"/>
      <color theme="1" tint="0.34998626667073579"/>
      <name val="Times New Roman"/>
      <family val="1"/>
    </font>
    <font>
      <sz val="12"/>
      <color theme="1" tint="0.3499862666707357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490">
    <xf numFmtId="0" fontId="0" fillId="0" borderId="0" xfId="0"/>
    <xf numFmtId="0" fontId="3" fillId="0" borderId="0" xfId="0" applyFont="1"/>
    <xf numFmtId="0" fontId="4" fillId="0" borderId="0" xfId="0" applyFont="1"/>
    <xf numFmtId="0" fontId="10" fillId="0" borderId="0" xfId="0" applyFont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5" fillId="2" borderId="0" xfId="0" applyFont="1" applyFill="1"/>
    <xf numFmtId="0" fontId="15" fillId="0" borderId="0" xfId="0" applyFont="1" applyBorder="1" applyAlignment="1"/>
    <xf numFmtId="0" fontId="15" fillId="0" borderId="1" xfId="0" applyFont="1" applyBorder="1" applyAlignment="1"/>
    <xf numFmtId="0" fontId="15" fillId="0" borderId="2" xfId="0" applyFont="1" applyBorder="1" applyAlignment="1"/>
    <xf numFmtId="4" fontId="15" fillId="2" borderId="2" xfId="0" applyNumberFormat="1" applyFont="1" applyFill="1" applyBorder="1"/>
    <xf numFmtId="0" fontId="15" fillId="0" borderId="2" xfId="0" applyNumberFormat="1" applyFont="1" applyBorder="1"/>
    <xf numFmtId="0" fontId="15" fillId="0" borderId="3" xfId="0" applyFont="1" applyBorder="1" applyAlignment="1">
      <alignment horizontal="left"/>
    </xf>
    <xf numFmtId="0" fontId="15" fillId="0" borderId="2" xfId="0" applyFont="1" applyBorder="1"/>
    <xf numFmtId="0" fontId="15" fillId="0" borderId="3" xfId="0" applyFont="1" applyBorder="1"/>
    <xf numFmtId="0" fontId="15" fillId="0" borderId="4" xfId="0" applyFont="1" applyBorder="1"/>
    <xf numFmtId="0" fontId="15" fillId="0" borderId="0" xfId="0" applyFont="1" applyBorder="1"/>
    <xf numFmtId="4" fontId="15" fillId="2" borderId="0" xfId="0" applyNumberFormat="1" applyFont="1" applyFill="1" applyBorder="1"/>
    <xf numFmtId="0" fontId="15" fillId="0" borderId="0" xfId="0" applyNumberFormat="1" applyFont="1" applyBorder="1"/>
    <xf numFmtId="0" fontId="15" fillId="0" borderId="0" xfId="0" applyFont="1" applyBorder="1" applyAlignment="1">
      <alignment horizontal="left"/>
    </xf>
    <xf numFmtId="0" fontId="15" fillId="0" borderId="5" xfId="0" applyFont="1" applyBorder="1"/>
    <xf numFmtId="0" fontId="15" fillId="0" borderId="6" xfId="0" applyFont="1" applyBorder="1"/>
    <xf numFmtId="43" fontId="15" fillId="0" borderId="6" xfId="1" applyFont="1" applyBorder="1"/>
    <xf numFmtId="0" fontId="15" fillId="0" borderId="7" xfId="0" applyFont="1" applyBorder="1"/>
    <xf numFmtId="0" fontId="15" fillId="0" borderId="5" xfId="0" applyFont="1" applyBorder="1" applyAlignment="1"/>
    <xf numFmtId="0" fontId="15" fillId="0" borderId="6" xfId="0" applyFont="1" applyBorder="1" applyAlignment="1"/>
    <xf numFmtId="4" fontId="15" fillId="2" borderId="6" xfId="0" applyNumberFormat="1" applyFont="1" applyFill="1" applyBorder="1"/>
    <xf numFmtId="0" fontId="15" fillId="0" borderId="6" xfId="0" applyNumberFormat="1" applyFont="1" applyBorder="1"/>
    <xf numFmtId="0" fontId="15" fillId="0" borderId="6" xfId="0" applyFont="1" applyBorder="1" applyAlignment="1">
      <alignment horizontal="left"/>
    </xf>
    <xf numFmtId="0" fontId="15" fillId="0" borderId="1" xfId="0" applyFont="1" applyBorder="1"/>
    <xf numFmtId="0" fontId="15" fillId="0" borderId="4" xfId="0" applyFont="1" applyBorder="1" applyAlignment="1"/>
    <xf numFmtId="0" fontId="15" fillId="0" borderId="8" xfId="0" applyFont="1" applyFill="1" applyBorder="1"/>
    <xf numFmtId="0" fontId="15" fillId="0" borderId="9" xfId="0" applyFont="1" applyBorder="1"/>
    <xf numFmtId="4" fontId="15" fillId="2" borderId="8" xfId="0" applyNumberFormat="1" applyFont="1" applyFill="1" applyBorder="1"/>
    <xf numFmtId="0" fontId="15" fillId="0" borderId="8" xfId="0" applyNumberFormat="1" applyFont="1" applyBorder="1"/>
    <xf numFmtId="0" fontId="15" fillId="0" borderId="10" xfId="0" applyFont="1" applyBorder="1" applyAlignment="1">
      <alignment horizontal="center"/>
    </xf>
    <xf numFmtId="4" fontId="15" fillId="2" borderId="11" xfId="0" applyNumberFormat="1" applyFont="1" applyFill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2" xfId="0" applyFont="1" applyBorder="1"/>
    <xf numFmtId="4" fontId="15" fillId="2" borderId="12" xfId="0" applyNumberFormat="1" applyFont="1" applyFill="1" applyBorder="1"/>
    <xf numFmtId="0" fontId="15" fillId="0" borderId="12" xfId="0" applyNumberFormat="1" applyFont="1" applyBorder="1"/>
    <xf numFmtId="0" fontId="15" fillId="0" borderId="7" xfId="0" applyFont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3" xfId="0" applyFont="1" applyFill="1" applyBorder="1"/>
    <xf numFmtId="0" fontId="15" fillId="0" borderId="12" xfId="0" applyFont="1" applyBorder="1" applyAlignment="1">
      <alignment horizontal="center"/>
    </xf>
    <xf numFmtId="0" fontId="16" fillId="0" borderId="4" xfId="0" applyFont="1" applyBorder="1"/>
    <xf numFmtId="0" fontId="16" fillId="0" borderId="0" xfId="0" applyFont="1" applyBorder="1"/>
    <xf numFmtId="0" fontId="16" fillId="0" borderId="0" xfId="0" applyFont="1"/>
    <xf numFmtId="43" fontId="16" fillId="0" borderId="14" xfId="0" applyNumberFormat="1" applyFont="1" applyBorder="1"/>
    <xf numFmtId="4" fontId="15" fillId="2" borderId="0" xfId="0" applyNumberFormat="1" applyFont="1" applyFill="1"/>
    <xf numFmtId="0" fontId="15" fillId="0" borderId="0" xfId="0" applyNumberFormat="1" applyFont="1"/>
    <xf numFmtId="0" fontId="15" fillId="0" borderId="0" xfId="0" applyFont="1" applyAlignment="1">
      <alignment horizontal="left"/>
    </xf>
    <xf numFmtId="0" fontId="15" fillId="0" borderId="15" xfId="0" applyFont="1" applyBorder="1"/>
    <xf numFmtId="4" fontId="15" fillId="2" borderId="15" xfId="0" applyNumberFormat="1" applyFont="1" applyFill="1" applyBorder="1"/>
    <xf numFmtId="0" fontId="15" fillId="0" borderId="15" xfId="0" applyNumberFormat="1" applyFont="1" applyBorder="1"/>
    <xf numFmtId="0" fontId="15" fillId="0" borderId="15" xfId="0" applyFont="1" applyBorder="1" applyAlignment="1">
      <alignment horizontal="left"/>
    </xf>
    <xf numFmtId="0" fontId="15" fillId="0" borderId="10" xfId="0" applyFont="1" applyBorder="1"/>
    <xf numFmtId="0" fontId="15" fillId="0" borderId="11" xfId="0" applyFont="1" applyFill="1" applyBorder="1" applyAlignment="1">
      <alignment horizontal="center"/>
    </xf>
    <xf numFmtId="0" fontId="13" fillId="0" borderId="0" xfId="0" applyFont="1" applyBorder="1"/>
    <xf numFmtId="0" fontId="13" fillId="2" borderId="0" xfId="0" applyFont="1" applyFill="1"/>
    <xf numFmtId="0" fontId="13" fillId="0" borderId="0" xfId="0" applyFont="1" applyAlignment="1"/>
    <xf numFmtId="0" fontId="13" fillId="0" borderId="0" xfId="0" applyFont="1" applyBorder="1" applyAlignment="1"/>
    <xf numFmtId="0" fontId="13" fillId="0" borderId="1" xfId="0" applyFont="1" applyBorder="1" applyAlignment="1"/>
    <xf numFmtId="0" fontId="13" fillId="0" borderId="2" xfId="0" applyFont="1" applyBorder="1" applyAlignment="1"/>
    <xf numFmtId="4" fontId="13" fillId="2" borderId="2" xfId="0" applyNumberFormat="1" applyFont="1" applyFill="1" applyBorder="1"/>
    <xf numFmtId="0" fontId="13" fillId="0" borderId="2" xfId="0" applyNumberFormat="1" applyFont="1" applyBorder="1"/>
    <xf numFmtId="0" fontId="13" fillId="0" borderId="3" xfId="0" applyFont="1" applyBorder="1" applyAlignment="1">
      <alignment horizontal="left"/>
    </xf>
    <xf numFmtId="0" fontId="13" fillId="0" borderId="2" xfId="0" applyFont="1" applyBorder="1"/>
    <xf numFmtId="0" fontId="13" fillId="0" borderId="3" xfId="0" applyFont="1" applyBorder="1"/>
    <xf numFmtId="0" fontId="13" fillId="0" borderId="4" xfId="0" applyFont="1" applyBorder="1"/>
    <xf numFmtId="4" fontId="13" fillId="2" borderId="0" xfId="0" applyNumberFormat="1" applyFont="1" applyFill="1" applyBorder="1"/>
    <xf numFmtId="0" fontId="13" fillId="0" borderId="0" xfId="0" applyNumberFormat="1" applyFont="1" applyBorder="1"/>
    <xf numFmtId="0" fontId="13" fillId="0" borderId="0" xfId="0" applyFont="1" applyBorder="1" applyAlignment="1">
      <alignment horizontal="left"/>
    </xf>
    <xf numFmtId="0" fontId="13" fillId="0" borderId="5" xfId="0" applyFont="1" applyBorder="1"/>
    <xf numFmtId="0" fontId="13" fillId="0" borderId="6" xfId="0" applyFont="1" applyBorder="1"/>
    <xf numFmtId="43" fontId="13" fillId="0" borderId="6" xfId="1" applyFont="1" applyBorder="1"/>
    <xf numFmtId="0" fontId="13" fillId="0" borderId="7" xfId="0" applyFont="1" applyBorder="1"/>
    <xf numFmtId="0" fontId="13" fillId="0" borderId="14" xfId="0" applyFont="1" applyBorder="1"/>
    <xf numFmtId="0" fontId="13" fillId="0" borderId="5" xfId="0" applyFont="1" applyBorder="1" applyAlignment="1"/>
    <xf numFmtId="0" fontId="13" fillId="0" borderId="6" xfId="0" applyFont="1" applyBorder="1" applyAlignment="1"/>
    <xf numFmtId="4" fontId="13" fillId="2" borderId="6" xfId="0" applyNumberFormat="1" applyFont="1" applyFill="1" applyBorder="1"/>
    <xf numFmtId="0" fontId="13" fillId="0" borderId="6" xfId="0" applyNumberFormat="1" applyFont="1" applyBorder="1"/>
    <xf numFmtId="0" fontId="13" fillId="0" borderId="6" xfId="0" applyFont="1" applyBorder="1" applyAlignment="1">
      <alignment horizontal="left"/>
    </xf>
    <xf numFmtId="0" fontId="13" fillId="0" borderId="1" xfId="0" applyFont="1" applyBorder="1"/>
    <xf numFmtId="0" fontId="13" fillId="0" borderId="4" xfId="0" applyFont="1" applyBorder="1" applyAlignment="1"/>
    <xf numFmtId="0" fontId="13" fillId="0" borderId="8" xfId="0" applyFont="1" applyFill="1" applyBorder="1"/>
    <xf numFmtId="0" fontId="13" fillId="0" borderId="9" xfId="0" applyFont="1" applyBorder="1"/>
    <xf numFmtId="4" fontId="13" fillId="2" borderId="8" xfId="0" applyNumberFormat="1" applyFont="1" applyFill="1" applyBorder="1"/>
    <xf numFmtId="0" fontId="13" fillId="0" borderId="8" xfId="0" applyNumberFormat="1" applyFont="1" applyBorder="1"/>
    <xf numFmtId="0" fontId="13" fillId="0" borderId="10" xfId="0" applyFont="1" applyBorder="1" applyAlignment="1">
      <alignment horizontal="center"/>
    </xf>
    <xf numFmtId="0" fontId="13" fillId="0" borderId="11" xfId="0" applyFont="1" applyFill="1" applyBorder="1" applyAlignment="1">
      <alignment horizontal="center" wrapText="1"/>
    </xf>
    <xf numFmtId="4" fontId="13" fillId="2" borderId="11" xfId="0" applyNumberFormat="1" applyFont="1" applyFill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2" xfId="0" applyFont="1" applyBorder="1"/>
    <xf numFmtId="4" fontId="13" fillId="2" borderId="12" xfId="0" applyNumberFormat="1" applyFont="1" applyFill="1" applyBorder="1"/>
    <xf numFmtId="0" fontId="13" fillId="0" borderId="12" xfId="0" applyNumberFormat="1" applyFont="1" applyBorder="1"/>
    <xf numFmtId="0" fontId="13" fillId="0" borderId="7" xfId="0" applyFont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3" xfId="0" applyFont="1" applyFill="1" applyBorder="1"/>
    <xf numFmtId="0" fontId="17" fillId="0" borderId="4" xfId="0" applyFont="1" applyBorder="1"/>
    <xf numFmtId="0" fontId="17" fillId="0" borderId="0" xfId="0" applyFont="1" applyBorder="1"/>
    <xf numFmtId="0" fontId="17" fillId="0" borderId="0" xfId="0" applyFont="1"/>
    <xf numFmtId="43" fontId="17" fillId="0" borderId="14" xfId="0" applyNumberFormat="1" applyFont="1" applyBorder="1"/>
    <xf numFmtId="0" fontId="13" fillId="0" borderId="8" xfId="0" applyFont="1" applyBorder="1" applyAlignment="1">
      <alignment horizontal="center"/>
    </xf>
    <xf numFmtId="0" fontId="13" fillId="0" borderId="8" xfId="0" applyNumberFormat="1" applyFont="1" applyBorder="1" applyAlignment="1">
      <alignment horizontal="center"/>
    </xf>
    <xf numFmtId="0" fontId="13" fillId="0" borderId="10" xfId="0" applyFont="1" applyBorder="1" applyAlignment="1">
      <alignment horizontal="left"/>
    </xf>
    <xf numFmtId="43" fontId="13" fillId="0" borderId="9" xfId="1" applyFont="1" applyBorder="1"/>
    <xf numFmtId="43" fontId="13" fillId="0" borderId="8" xfId="1" applyFont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4" fontId="13" fillId="2" borderId="11" xfId="0" applyNumberFormat="1" applyFont="1" applyFill="1" applyBorder="1"/>
    <xf numFmtId="0" fontId="13" fillId="0" borderId="11" xfId="0" applyNumberFormat="1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43" fontId="13" fillId="0" borderId="4" xfId="1" applyFont="1" applyBorder="1"/>
    <xf numFmtId="43" fontId="13" fillId="0" borderId="11" xfId="1" applyFont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0" fontId="13" fillId="0" borderId="11" xfId="0" applyFont="1" applyFill="1" applyBorder="1"/>
    <xf numFmtId="0" fontId="13" fillId="0" borderId="4" xfId="0" applyFont="1" applyBorder="1" applyAlignment="1">
      <alignment horizontal="left"/>
    </xf>
    <xf numFmtId="0" fontId="13" fillId="0" borderId="11" xfId="0" applyFont="1" applyBorder="1"/>
    <xf numFmtId="0" fontId="13" fillId="0" borderId="11" xfId="0" applyFont="1" applyBorder="1" applyAlignment="1">
      <alignment horizontal="left"/>
    </xf>
    <xf numFmtId="4" fontId="13" fillId="2" borderId="11" xfId="1" applyNumberFormat="1" applyFont="1" applyFill="1" applyBorder="1" applyAlignment="1">
      <alignment horizontal="right"/>
    </xf>
    <xf numFmtId="0" fontId="18" fillId="0" borderId="12" xfId="0" applyFont="1" applyBorder="1" applyAlignment="1">
      <alignment horizontal="center"/>
    </xf>
    <xf numFmtId="4" fontId="18" fillId="2" borderId="12" xfId="1" applyNumberFormat="1" applyFont="1" applyFill="1" applyBorder="1" applyAlignment="1">
      <alignment horizontal="right"/>
    </xf>
    <xf numFmtId="0" fontId="18" fillId="0" borderId="12" xfId="0" applyNumberFormat="1" applyFont="1" applyBorder="1" applyAlignment="1">
      <alignment horizontal="right"/>
    </xf>
    <xf numFmtId="0" fontId="18" fillId="0" borderId="12" xfId="0" applyFont="1" applyBorder="1" applyAlignment="1">
      <alignment horizontal="left"/>
    </xf>
    <xf numFmtId="43" fontId="18" fillId="0" borderId="12" xfId="1" applyFont="1" applyBorder="1"/>
    <xf numFmtId="43" fontId="18" fillId="0" borderId="12" xfId="1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15" fillId="0" borderId="8" xfId="0" applyNumberFormat="1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43" fontId="15" fillId="0" borderId="9" xfId="1" applyFont="1" applyBorder="1"/>
    <xf numFmtId="43" fontId="15" fillId="0" borderId="8" xfId="1" applyFont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4" fontId="15" fillId="2" borderId="11" xfId="0" applyNumberFormat="1" applyFont="1" applyFill="1" applyBorder="1"/>
    <xf numFmtId="0" fontId="15" fillId="0" borderId="11" xfId="0" applyNumberFormat="1" applyFont="1" applyBorder="1" applyAlignment="1">
      <alignment horizontal="center"/>
    </xf>
    <xf numFmtId="0" fontId="15" fillId="0" borderId="14" xfId="0" applyFont="1" applyBorder="1" applyAlignment="1">
      <alignment horizontal="left"/>
    </xf>
    <xf numFmtId="43" fontId="15" fillId="0" borderId="4" xfId="1" applyFont="1" applyBorder="1"/>
    <xf numFmtId="43" fontId="15" fillId="0" borderId="11" xfId="1" applyFont="1" applyBorder="1" applyAlignment="1">
      <alignment horizontal="center"/>
    </xf>
    <xf numFmtId="0" fontId="15" fillId="0" borderId="11" xfId="0" applyFont="1" applyFill="1" applyBorder="1"/>
    <xf numFmtId="0" fontId="15" fillId="0" borderId="11" xfId="0" applyFont="1" applyBorder="1"/>
    <xf numFmtId="0" fontId="15" fillId="0" borderId="11" xfId="0" applyFont="1" applyBorder="1" applyAlignment="1">
      <alignment horizontal="left"/>
    </xf>
    <xf numFmtId="43" fontId="15" fillId="0" borderId="11" xfId="1" applyFont="1" applyBorder="1"/>
    <xf numFmtId="0" fontId="15" fillId="0" borderId="12" xfId="0" applyNumberFormat="1" applyFont="1" applyBorder="1" applyAlignment="1">
      <alignment horizontal="right"/>
    </xf>
    <xf numFmtId="0" fontId="15" fillId="0" borderId="12" xfId="0" applyFont="1" applyBorder="1" applyAlignment="1">
      <alignment horizontal="left"/>
    </xf>
    <xf numFmtId="43" fontId="15" fillId="0" borderId="12" xfId="1" applyFont="1" applyBorder="1"/>
    <xf numFmtId="43" fontId="15" fillId="0" borderId="12" xfId="1" applyFont="1" applyBorder="1" applyAlignment="1">
      <alignment horizontal="center"/>
    </xf>
    <xf numFmtId="0" fontId="13" fillId="0" borderId="4" xfId="0" applyFont="1" applyBorder="1" applyAlignment="1">
      <alignment horizontal="left" wrapText="1"/>
    </xf>
    <xf numFmtId="0" fontId="13" fillId="0" borderId="0" xfId="0" applyFont="1" applyAlignment="1">
      <alignment horizontal="left"/>
    </xf>
    <xf numFmtId="43" fontId="13" fillId="0" borderId="4" xfId="1" applyFont="1" applyBorder="1" applyAlignment="1">
      <alignment horizontal="right"/>
    </xf>
    <xf numFmtId="43" fontId="13" fillId="0" borderId="11" xfId="0" applyNumberFormat="1" applyFont="1" applyBorder="1"/>
    <xf numFmtId="0" fontId="15" fillId="0" borderId="0" xfId="0" applyFont="1" applyAlignment="1"/>
    <xf numFmtId="43" fontId="13" fillId="0" borderId="0" xfId="1" applyFont="1" applyBorder="1" applyAlignment="1">
      <alignment horizontal="right"/>
    </xf>
    <xf numFmtId="43" fontId="13" fillId="0" borderId="4" xfId="1" applyFont="1" applyBorder="1" applyAlignment="1">
      <alignment horizontal="center"/>
    </xf>
    <xf numFmtId="43" fontId="13" fillId="0" borderId="0" xfId="1" applyFont="1" applyBorder="1" applyAlignment="1">
      <alignment horizontal="center"/>
    </xf>
    <xf numFmtId="165" fontId="13" fillId="0" borderId="6" xfId="0" applyNumberFormat="1" applyFont="1" applyBorder="1" applyAlignment="1">
      <alignment horizontal="center"/>
    </xf>
    <xf numFmtId="165" fontId="13" fillId="0" borderId="7" xfId="0" applyNumberFormat="1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43" fontId="13" fillId="0" borderId="11" xfId="0" applyNumberFormat="1" applyFont="1" applyBorder="1" applyAlignment="1">
      <alignment horizontal="center"/>
    </xf>
    <xf numFmtId="0" fontId="19" fillId="0" borderId="4" xfId="0" applyFont="1" applyBorder="1" applyAlignment="1">
      <alignment wrapText="1"/>
    </xf>
    <xf numFmtId="0" fontId="19" fillId="0" borderId="4" xfId="0" applyFont="1" applyBorder="1"/>
    <xf numFmtId="0" fontId="19" fillId="0" borderId="4" xfId="0" applyFont="1" applyBorder="1" applyAlignment="1">
      <alignment vertical="top" wrapText="1"/>
    </xf>
    <xf numFmtId="0" fontId="19" fillId="0" borderId="11" xfId="0" applyNumberFormat="1" applyFont="1" applyBorder="1" applyAlignment="1">
      <alignment horizontal="center" vertical="center"/>
    </xf>
    <xf numFmtId="0" fontId="19" fillId="0" borderId="11" xfId="0" applyNumberFormat="1" applyFont="1" applyBorder="1" applyAlignment="1">
      <alignment horizontal="center"/>
    </xf>
    <xf numFmtId="43" fontId="19" fillId="0" borderId="4" xfId="1" applyFont="1" applyBorder="1" applyAlignment="1">
      <alignment horizontal="right"/>
    </xf>
    <xf numFmtId="43" fontId="19" fillId="0" borderId="11" xfId="1" applyFont="1" applyBorder="1" applyAlignment="1">
      <alignment horizontal="right"/>
    </xf>
    <xf numFmtId="0" fontId="19" fillId="0" borderId="11" xfId="0" applyFont="1" applyBorder="1" applyAlignment="1">
      <alignment horizontal="center"/>
    </xf>
    <xf numFmtId="0" fontId="7" fillId="0" borderId="4" xfId="0" applyFont="1" applyBorder="1" applyAlignment="1">
      <alignment wrapText="1"/>
    </xf>
    <xf numFmtId="0" fontId="7" fillId="0" borderId="4" xfId="0" applyFont="1" applyBorder="1"/>
    <xf numFmtId="0" fontId="7" fillId="0" borderId="4" xfId="0" applyFont="1" applyBorder="1" applyAlignment="1">
      <alignment vertical="top" wrapText="1"/>
    </xf>
    <xf numFmtId="0" fontId="7" fillId="0" borderId="11" xfId="0" applyFont="1" applyBorder="1" applyAlignment="1">
      <alignment horizontal="center"/>
    </xf>
    <xf numFmtId="0" fontId="7" fillId="0" borderId="11" xfId="0" applyNumberFormat="1" applyFont="1" applyBorder="1" applyAlignment="1">
      <alignment horizontal="center" vertical="center"/>
    </xf>
    <xf numFmtId="0" fontId="7" fillId="0" borderId="11" xfId="0" applyNumberFormat="1" applyFont="1" applyBorder="1" applyAlignment="1">
      <alignment horizontal="center"/>
    </xf>
    <xf numFmtId="43" fontId="7" fillId="0" borderId="4" xfId="1" applyFont="1" applyBorder="1" applyAlignment="1">
      <alignment horizontal="right"/>
    </xf>
    <xf numFmtId="43" fontId="7" fillId="0" borderId="11" xfId="1" applyFont="1" applyBorder="1" applyAlignment="1">
      <alignment horizontal="right"/>
    </xf>
    <xf numFmtId="0" fontId="15" fillId="0" borderId="14" xfId="0" applyFont="1" applyBorder="1" applyAlignment="1"/>
    <xf numFmtId="0" fontId="15" fillId="0" borderId="14" xfId="0" applyFont="1" applyBorder="1"/>
    <xf numFmtId="0" fontId="20" fillId="0" borderId="4" xfId="0" applyFont="1" applyBorder="1" applyAlignment="1">
      <alignment wrapText="1"/>
    </xf>
    <xf numFmtId="0" fontId="20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/>
    </xf>
    <xf numFmtId="43" fontId="20" fillId="0" borderId="4" xfId="1" applyFont="1" applyBorder="1" applyAlignment="1">
      <alignment horizontal="right"/>
    </xf>
    <xf numFmtId="43" fontId="15" fillId="0" borderId="0" xfId="0" applyNumberFormat="1" applyFont="1"/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165" fontId="13" fillId="0" borderId="6" xfId="0" applyNumberFormat="1" applyFont="1" applyBorder="1" applyAlignment="1">
      <alignment horizontal="center"/>
    </xf>
    <xf numFmtId="165" fontId="13" fillId="0" borderId="7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wrapText="1"/>
    </xf>
    <xf numFmtId="0" fontId="22" fillId="0" borderId="0" xfId="0" applyFont="1"/>
    <xf numFmtId="0" fontId="22" fillId="0" borderId="4" xfId="0" applyFont="1" applyBorder="1" applyAlignment="1">
      <alignment vertical="top" wrapText="1"/>
    </xf>
    <xf numFmtId="43" fontId="22" fillId="0" borderId="4" xfId="1" applyFont="1" applyBorder="1" applyAlignment="1">
      <alignment horizontal="right"/>
    </xf>
    <xf numFmtId="43" fontId="22" fillId="0" borderId="11" xfId="1" applyFont="1" applyBorder="1" applyAlignment="1">
      <alignment horizontal="right"/>
    </xf>
    <xf numFmtId="0" fontId="22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/>
    </xf>
    <xf numFmtId="43" fontId="13" fillId="0" borderId="11" xfId="1" applyFont="1" applyBorder="1"/>
    <xf numFmtId="43" fontId="13" fillId="0" borderId="12" xfId="1" applyFont="1" applyBorder="1"/>
    <xf numFmtId="0" fontId="22" fillId="0" borderId="9" xfId="0" applyFont="1" applyBorder="1"/>
    <xf numFmtId="43" fontId="22" fillId="0" borderId="4" xfId="1" applyFont="1" applyBorder="1"/>
    <xf numFmtId="43" fontId="22" fillId="0" borderId="12" xfId="1" applyFont="1" applyBorder="1"/>
    <xf numFmtId="43" fontId="22" fillId="0" borderId="11" xfId="0" applyNumberFormat="1" applyFont="1" applyBorder="1"/>
    <xf numFmtId="43" fontId="13" fillId="0" borderId="12" xfId="1" applyFont="1" applyBorder="1" applyAlignment="1">
      <alignment horizontal="center"/>
    </xf>
    <xf numFmtId="0" fontId="13" fillId="0" borderId="15" xfId="0" applyFont="1" applyBorder="1"/>
    <xf numFmtId="0" fontId="9" fillId="0" borderId="0" xfId="0" applyFont="1"/>
    <xf numFmtId="0" fontId="22" fillId="0" borderId="11" xfId="0" applyNumberFormat="1" applyFont="1" applyBorder="1" applyAlignment="1">
      <alignment horizontal="center"/>
    </xf>
    <xf numFmtId="43" fontId="22" fillId="0" borderId="11" xfId="1" applyFont="1" applyBorder="1" applyAlignment="1">
      <alignment horizontal="center"/>
    </xf>
    <xf numFmtId="43" fontId="22" fillId="0" borderId="11" xfId="0" applyNumberFormat="1" applyFont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11" xfId="0" applyFont="1" applyFill="1" applyBorder="1"/>
    <xf numFmtId="0" fontId="22" fillId="0" borderId="0" xfId="0" applyFont="1" applyAlignment="1">
      <alignment horizontal="left"/>
    </xf>
    <xf numFmtId="0" fontId="22" fillId="0" borderId="11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2" xfId="0" applyFont="1" applyBorder="1"/>
    <xf numFmtId="4" fontId="22" fillId="2" borderId="12" xfId="0" applyNumberFormat="1" applyFont="1" applyFill="1" applyBorder="1"/>
    <xf numFmtId="0" fontId="22" fillId="0" borderId="12" xfId="0" applyNumberFormat="1" applyFont="1" applyBorder="1" applyAlignment="1">
      <alignment horizontal="right"/>
    </xf>
    <xf numFmtId="0" fontId="22" fillId="0" borderId="12" xfId="0" applyFont="1" applyBorder="1" applyAlignment="1">
      <alignment horizontal="left"/>
    </xf>
    <xf numFmtId="43" fontId="22" fillId="0" borderId="12" xfId="1" applyFont="1" applyBorder="1" applyAlignment="1">
      <alignment horizontal="center"/>
    </xf>
    <xf numFmtId="0" fontId="22" fillId="0" borderId="8" xfId="0" applyFont="1" applyFill="1" applyBorder="1"/>
    <xf numFmtId="0" fontId="21" fillId="0" borderId="11" xfId="0" applyFont="1" applyBorder="1" applyAlignment="1">
      <alignment horizontal="center"/>
    </xf>
    <xf numFmtId="43" fontId="21" fillId="0" borderId="11" xfId="1" applyFont="1" applyBorder="1" applyAlignment="1">
      <alignment horizontal="right"/>
    </xf>
    <xf numFmtId="0" fontId="13" fillId="0" borderId="11" xfId="0" applyFont="1" applyBorder="1" applyAlignment="1">
      <alignment horizontal="center" vertical="center"/>
    </xf>
    <xf numFmtId="2" fontId="13" fillId="0" borderId="11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wrapText="1"/>
    </xf>
    <xf numFmtId="0" fontId="21" fillId="0" borderId="11" xfId="0" applyFont="1" applyBorder="1" applyAlignment="1">
      <alignment wrapText="1"/>
    </xf>
    <xf numFmtId="0" fontId="21" fillId="0" borderId="0" xfId="0" applyFont="1" applyAlignment="1">
      <alignment horizontal="center"/>
    </xf>
    <xf numFmtId="43" fontId="21" fillId="0" borderId="11" xfId="1" applyFont="1" applyBorder="1" applyAlignment="1">
      <alignment horizontal="center" vertic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4" fontId="22" fillId="2" borderId="11" xfId="0" applyNumberFormat="1" applyFont="1" applyFill="1" applyBorder="1"/>
    <xf numFmtId="0" fontId="22" fillId="0" borderId="8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/>
    </xf>
    <xf numFmtId="43" fontId="22" fillId="0" borderId="9" xfId="1" applyFont="1" applyBorder="1"/>
    <xf numFmtId="43" fontId="22" fillId="0" borderId="8" xfId="1" applyFont="1" applyBorder="1" applyAlignment="1">
      <alignment horizontal="center"/>
    </xf>
    <xf numFmtId="0" fontId="22" fillId="0" borderId="8" xfId="0" applyFont="1" applyFill="1" applyBorder="1" applyAlignment="1">
      <alignment horizontal="center"/>
    </xf>
    <xf numFmtId="0" fontId="22" fillId="0" borderId="11" xfId="0" applyNumberFormat="1" applyFont="1" applyBorder="1" applyAlignment="1">
      <alignment horizontal="center" vertical="center"/>
    </xf>
    <xf numFmtId="0" fontId="13" fillId="0" borderId="12" xfId="0" applyFont="1" applyFill="1" applyBorder="1" applyAlignment="1">
      <alignment horizontal="center" wrapText="1"/>
    </xf>
    <xf numFmtId="0" fontId="15" fillId="0" borderId="5" xfId="0" applyFont="1" applyBorder="1" applyAlignment="1">
      <alignment horizontal="center"/>
    </xf>
    <xf numFmtId="4" fontId="15" fillId="2" borderId="12" xfId="0" applyNumberFormat="1" applyFont="1" applyFill="1" applyBorder="1" applyAlignment="1">
      <alignment horizontal="center"/>
    </xf>
    <xf numFmtId="15" fontId="15" fillId="0" borderId="0" xfId="0" applyNumberFormat="1" applyFont="1" applyBorder="1" applyAlignment="1">
      <alignment horizontal="center"/>
    </xf>
    <xf numFmtId="0" fontId="23" fillId="0" borderId="4" xfId="0" applyFont="1" applyBorder="1" applyAlignment="1">
      <alignment wrapText="1"/>
    </xf>
    <xf numFmtId="165" fontId="13" fillId="0" borderId="6" xfId="0" applyNumberFormat="1" applyFont="1" applyBorder="1" applyAlignment="1">
      <alignment horizontal="center"/>
    </xf>
    <xf numFmtId="165" fontId="13" fillId="0" borderId="7" xfId="0" applyNumberFormat="1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21" fillId="0" borderId="4" xfId="0" applyFont="1" applyBorder="1" applyAlignment="1">
      <alignment horizontal="left" wrapText="1"/>
    </xf>
    <xf numFmtId="43" fontId="21" fillId="0" borderId="4" xfId="1" applyFont="1" applyBorder="1" applyAlignment="1">
      <alignment horizontal="right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3" fillId="0" borderId="11" xfId="0" applyFont="1" applyBorder="1" applyAlignment="1">
      <alignment wrapText="1"/>
    </xf>
    <xf numFmtId="0" fontId="13" fillId="0" borderId="11" xfId="1" applyNumberFormat="1" applyFont="1" applyBorder="1" applyAlignment="1">
      <alignment horizontal="center" vertical="center"/>
    </xf>
    <xf numFmtId="0" fontId="13" fillId="0" borderId="11" xfId="0" applyNumberFormat="1" applyFont="1" applyBorder="1" applyAlignment="1">
      <alignment horizontal="center" vertical="center"/>
    </xf>
    <xf numFmtId="43" fontId="13" fillId="0" borderId="4" xfId="2" applyFont="1" applyBorder="1" applyAlignment="1">
      <alignment horizontal="right"/>
    </xf>
    <xf numFmtId="0" fontId="15" fillId="0" borderId="0" xfId="0" applyFont="1" applyBorder="1" applyAlignment="1">
      <alignment horizontal="center"/>
    </xf>
    <xf numFmtId="1" fontId="13" fillId="0" borderId="11" xfId="0" applyNumberFormat="1" applyFont="1" applyBorder="1" applyAlignment="1">
      <alignment horizontal="center" vertical="center"/>
    </xf>
    <xf numFmtId="43" fontId="13" fillId="0" borderId="11" xfId="0" applyNumberFormat="1" applyFont="1" applyFill="1" applyBorder="1"/>
    <xf numFmtId="43" fontId="13" fillId="0" borderId="4" xfId="1" applyNumberFormat="1" applyFont="1" applyBorder="1" applyAlignment="1">
      <alignment horizontal="right"/>
    </xf>
    <xf numFmtId="0" fontId="13" fillId="0" borderId="4" xfId="0" applyFont="1" applyBorder="1" applyAlignment="1">
      <alignment vertical="top" wrapText="1"/>
    </xf>
    <xf numFmtId="43" fontId="13" fillId="0" borderId="11" xfId="1" applyFont="1" applyBorder="1" applyAlignment="1">
      <alignment horizontal="right"/>
    </xf>
    <xf numFmtId="43" fontId="24" fillId="0" borderId="4" xfId="1" applyFont="1" applyBorder="1" applyAlignment="1">
      <alignment horizontal="right"/>
    </xf>
    <xf numFmtId="0" fontId="24" fillId="0" borderId="11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horizontal="left"/>
    </xf>
    <xf numFmtId="0" fontId="21" fillId="0" borderId="11" xfId="0" applyNumberFormat="1" applyFont="1" applyBorder="1" applyAlignment="1">
      <alignment horizontal="center" vertical="center"/>
    </xf>
    <xf numFmtId="4" fontId="15" fillId="2" borderId="13" xfId="0" applyNumberFormat="1" applyFont="1" applyFill="1" applyBorder="1"/>
    <xf numFmtId="0" fontId="25" fillId="0" borderId="0" xfId="0" applyFont="1"/>
    <xf numFmtId="0" fontId="2" fillId="0" borderId="0" xfId="0" applyFont="1"/>
    <xf numFmtId="0" fontId="25" fillId="0" borderId="0" xfId="0" applyFont="1" applyBorder="1"/>
    <xf numFmtId="0" fontId="25" fillId="0" borderId="4" xfId="0" applyFont="1" applyBorder="1"/>
    <xf numFmtId="0" fontId="25" fillId="0" borderId="0" xfId="0" applyFont="1" applyBorder="1" applyAlignment="1">
      <alignment horizontal="left"/>
    </xf>
    <xf numFmtId="0" fontId="13" fillId="0" borderId="11" xfId="0" applyNumberFormat="1" applyFont="1" applyBorder="1" applyAlignment="1"/>
    <xf numFmtId="0" fontId="20" fillId="0" borderId="11" xfId="0" applyFont="1" applyBorder="1" applyAlignment="1">
      <alignment horizontal="left"/>
    </xf>
    <xf numFmtId="0" fontId="24" fillId="0" borderId="11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24" fillId="0" borderId="0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43" fontId="8" fillId="0" borderId="11" xfId="1" applyFont="1" applyBorder="1" applyAlignment="1">
      <alignment horizontal="right"/>
    </xf>
    <xf numFmtId="43" fontId="24" fillId="0" borderId="11" xfId="1" applyFont="1" applyBorder="1" applyAlignment="1">
      <alignment horizontal="right"/>
    </xf>
    <xf numFmtId="0" fontId="20" fillId="0" borderId="11" xfId="0" applyNumberFormat="1" applyFont="1" applyBorder="1" applyAlignment="1">
      <alignment horizontal="center"/>
    </xf>
    <xf numFmtId="43" fontId="20" fillId="0" borderId="0" xfId="1" applyFont="1" applyBorder="1" applyAlignment="1">
      <alignment horizontal="center"/>
    </xf>
    <xf numFmtId="0" fontId="20" fillId="0" borderId="11" xfId="0" applyFont="1" applyBorder="1" applyAlignment="1">
      <alignment wrapText="1"/>
    </xf>
    <xf numFmtId="0" fontId="25" fillId="0" borderId="0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9" xfId="0" applyFont="1" applyBorder="1"/>
    <xf numFmtId="4" fontId="25" fillId="2" borderId="11" xfId="0" applyNumberFormat="1" applyFont="1" applyFill="1" applyBorder="1"/>
    <xf numFmtId="0" fontId="25" fillId="0" borderId="8" xfId="0" applyNumberFormat="1" applyFont="1" applyBorder="1" applyAlignment="1">
      <alignment horizontal="center"/>
    </xf>
    <xf numFmtId="0" fontId="25" fillId="0" borderId="10" xfId="0" applyFont="1" applyBorder="1" applyAlignment="1">
      <alignment horizontal="left"/>
    </xf>
    <xf numFmtId="43" fontId="25" fillId="0" borderId="9" xfId="1" applyFont="1" applyBorder="1"/>
    <xf numFmtId="43" fontId="25" fillId="0" borderId="8" xfId="1" applyFont="1" applyBorder="1" applyAlignment="1">
      <alignment horizontal="center"/>
    </xf>
    <xf numFmtId="0" fontId="25" fillId="0" borderId="8" xfId="0" applyFont="1" applyFill="1" applyBorder="1" applyAlignment="1">
      <alignment horizontal="center"/>
    </xf>
    <xf numFmtId="0" fontId="25" fillId="0" borderId="8" xfId="0" applyFont="1" applyFill="1" applyBorder="1"/>
    <xf numFmtId="0" fontId="25" fillId="0" borderId="11" xfId="0" applyFont="1" applyBorder="1" applyAlignment="1">
      <alignment horizontal="center"/>
    </xf>
    <xf numFmtId="43" fontId="23" fillId="0" borderId="4" xfId="1" applyFont="1" applyBorder="1" applyAlignment="1">
      <alignment horizontal="right"/>
    </xf>
    <xf numFmtId="0" fontId="23" fillId="0" borderId="11" xfId="0" applyFont="1" applyBorder="1" applyAlignment="1">
      <alignment horizontal="center" vertical="center"/>
    </xf>
    <xf numFmtId="43" fontId="25" fillId="0" borderId="4" xfId="1" applyFont="1" applyBorder="1"/>
    <xf numFmtId="43" fontId="25" fillId="0" borderId="11" xfId="1" applyFont="1" applyBorder="1" applyAlignment="1">
      <alignment horizontal="center"/>
    </xf>
    <xf numFmtId="0" fontId="25" fillId="0" borderId="11" xfId="0" applyFont="1" applyFill="1" applyBorder="1" applyAlignment="1">
      <alignment horizontal="center"/>
    </xf>
    <xf numFmtId="0" fontId="25" fillId="0" borderId="11" xfId="0" applyFont="1" applyFill="1" applyBorder="1"/>
    <xf numFmtId="0" fontId="25" fillId="0" borderId="0" xfId="0" applyFont="1" applyAlignment="1">
      <alignment horizontal="left"/>
    </xf>
    <xf numFmtId="43" fontId="25" fillId="0" borderId="11" xfId="0" applyNumberFormat="1" applyFont="1" applyBorder="1"/>
    <xf numFmtId="0" fontId="25" fillId="0" borderId="11" xfId="0" applyFont="1" applyBorder="1" applyAlignment="1">
      <alignment horizontal="left"/>
    </xf>
    <xf numFmtId="0" fontId="23" fillId="0" borderId="11" xfId="0" applyFont="1" applyBorder="1" applyAlignment="1">
      <alignment horizontal="left"/>
    </xf>
    <xf numFmtId="43" fontId="25" fillId="0" borderId="0" xfId="1" applyFont="1" applyBorder="1" applyAlignment="1">
      <alignment horizontal="left"/>
    </xf>
    <xf numFmtId="43" fontId="25" fillId="2" borderId="11" xfId="1" applyFont="1" applyFill="1" applyBorder="1" applyAlignment="1">
      <alignment horizontal="center"/>
    </xf>
    <xf numFmtId="0" fontId="25" fillId="0" borderId="11" xfId="0" applyNumberFormat="1" applyFont="1" applyBorder="1" applyAlignment="1">
      <alignment horizontal="center"/>
    </xf>
    <xf numFmtId="0" fontId="25" fillId="0" borderId="14" xfId="0" applyFont="1" applyBorder="1" applyAlignment="1">
      <alignment horizontal="left"/>
    </xf>
    <xf numFmtId="0" fontId="25" fillId="0" borderId="11" xfId="0" applyFont="1" applyBorder="1"/>
    <xf numFmtId="43" fontId="25" fillId="0" borderId="11" xfId="1" applyFont="1" applyBorder="1"/>
    <xf numFmtId="164" fontId="20" fillId="0" borderId="11" xfId="1" applyNumberFormat="1" applyFont="1" applyBorder="1" applyAlignment="1">
      <alignment horizontal="center"/>
    </xf>
    <xf numFmtId="0" fontId="24" fillId="0" borderId="11" xfId="0" applyNumberFormat="1" applyFont="1" applyBorder="1" applyAlignment="1">
      <alignment horizontal="left" vertical="center" wrapText="1"/>
    </xf>
    <xf numFmtId="0" fontId="24" fillId="0" borderId="11" xfId="0" applyNumberFormat="1" applyFont="1" applyBorder="1" applyAlignment="1">
      <alignment horizontal="left" wrapText="1"/>
    </xf>
    <xf numFmtId="0" fontId="8" fillId="0" borderId="11" xfId="0" applyNumberFormat="1" applyFont="1" applyBorder="1" applyAlignment="1">
      <alignment horizontal="left" wrapText="1"/>
    </xf>
    <xf numFmtId="43" fontId="24" fillId="0" borderId="0" xfId="1" applyFont="1" applyBorder="1" applyAlignment="1">
      <alignment horizontal="center"/>
    </xf>
    <xf numFmtId="0" fontId="24" fillId="0" borderId="11" xfId="0" applyNumberFormat="1" applyFont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15" fontId="15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6" fillId="0" borderId="4" xfId="0" applyFont="1" applyBorder="1" applyAlignment="1">
      <alignment wrapText="1"/>
    </xf>
    <xf numFmtId="0" fontId="15" fillId="0" borderId="4" xfId="0" applyFont="1" applyBorder="1" applyAlignment="1">
      <alignment horizontal="left"/>
    </xf>
    <xf numFmtId="0" fontId="6" fillId="0" borderId="0" xfId="0" applyFont="1" applyAlignment="1">
      <alignment horizontal="left"/>
    </xf>
    <xf numFmtId="4" fontId="15" fillId="2" borderId="12" xfId="1" applyNumberFormat="1" applyFont="1" applyFill="1" applyBorder="1" applyAlignment="1">
      <alignment horizontal="left"/>
    </xf>
    <xf numFmtId="0" fontId="15" fillId="0" borderId="12" xfId="0" applyNumberFormat="1" applyFont="1" applyBorder="1" applyAlignment="1">
      <alignment horizontal="left"/>
    </xf>
    <xf numFmtId="43" fontId="15" fillId="0" borderId="12" xfId="1" applyFont="1" applyBorder="1" applyAlignment="1">
      <alignment horizontal="left"/>
    </xf>
    <xf numFmtId="0" fontId="13" fillId="0" borderId="4" xfId="0" applyNumberFormat="1" applyFont="1" applyBorder="1" applyAlignment="1">
      <alignment wrapText="1"/>
    </xf>
    <xf numFmtId="0" fontId="13" fillId="0" borderId="4" xfId="0" applyNumberFormat="1" applyFont="1" applyBorder="1" applyAlignment="1">
      <alignment vertical="top" wrapText="1"/>
    </xf>
    <xf numFmtId="0" fontId="13" fillId="0" borderId="4" xfId="0" applyNumberFormat="1" applyFont="1" applyBorder="1" applyAlignment="1"/>
    <xf numFmtId="164" fontId="13" fillId="0" borderId="0" xfId="1" applyNumberFormat="1" applyFont="1" applyBorder="1" applyAlignment="1"/>
    <xf numFmtId="43" fontId="13" fillId="0" borderId="11" xfId="1" applyFont="1" applyBorder="1" applyAlignment="1">
      <alignment horizontal="left"/>
    </xf>
    <xf numFmtId="0" fontId="13" fillId="0" borderId="11" xfId="1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21" fillId="0" borderId="11" xfId="0" applyFont="1" applyBorder="1" applyAlignment="1">
      <alignment vertical="top" wrapText="1"/>
    </xf>
    <xf numFmtId="0" fontId="15" fillId="0" borderId="13" xfId="0" applyNumberFormat="1" applyFont="1" applyBorder="1"/>
    <xf numFmtId="0" fontId="13" fillId="0" borderId="13" xfId="0" applyFont="1" applyBorder="1"/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1" xfId="0" applyFont="1" applyBorder="1" applyAlignment="1"/>
    <xf numFmtId="43" fontId="13" fillId="0" borderId="11" xfId="0" applyNumberFormat="1" applyFont="1" applyFill="1" applyBorder="1" applyAlignment="1"/>
    <xf numFmtId="0" fontId="15" fillId="0" borderId="0" xfId="0" applyFont="1" applyBorder="1" applyAlignment="1">
      <alignment horizontal="center"/>
    </xf>
    <xf numFmtId="15" fontId="15" fillId="0" borderId="0" xfId="0" applyNumberFormat="1" applyFont="1" applyBorder="1" applyAlignment="1">
      <alignment horizontal="center"/>
    </xf>
    <xf numFmtId="0" fontId="22" fillId="0" borderId="11" xfId="0" applyFont="1" applyBorder="1" applyAlignment="1">
      <alignment wrapText="1"/>
    </xf>
    <xf numFmtId="0" fontId="22" fillId="0" borderId="11" xfId="0" applyFont="1" applyBorder="1" applyAlignment="1">
      <alignment horizontal="left" wrapText="1"/>
    </xf>
    <xf numFmtId="43" fontId="22" fillId="0" borderId="11" xfId="1" applyNumberFormat="1" applyFont="1" applyBorder="1" applyAlignment="1">
      <alignment horizontal="right"/>
    </xf>
    <xf numFmtId="0" fontId="15" fillId="0" borderId="4" xfId="0" applyFont="1" applyBorder="1" applyAlignment="1">
      <alignment horizontal="left" wrapText="1"/>
    </xf>
    <xf numFmtId="43" fontId="15" fillId="0" borderId="4" xfId="1" applyFont="1" applyBorder="1" applyAlignment="1"/>
    <xf numFmtId="0" fontId="15" fillId="0" borderId="11" xfId="0" applyFont="1" applyFill="1" applyBorder="1" applyAlignment="1"/>
    <xf numFmtId="0" fontId="6" fillId="0" borderId="0" xfId="0" applyFont="1" applyAlignment="1"/>
    <xf numFmtId="0" fontId="15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0" fontId="11" fillId="0" borderId="4" xfId="0" applyFont="1" applyBorder="1" applyAlignment="1">
      <alignment vertical="top" wrapText="1"/>
    </xf>
    <xf numFmtId="0" fontId="27" fillId="0" borderId="11" xfId="0" applyFont="1" applyBorder="1" applyAlignment="1">
      <alignment horizontal="center"/>
    </xf>
    <xf numFmtId="4" fontId="27" fillId="2" borderId="11" xfId="0" applyNumberFormat="1" applyFont="1" applyFill="1" applyBorder="1"/>
    <xf numFmtId="43" fontId="27" fillId="0" borderId="4" xfId="1" applyFont="1" applyBorder="1"/>
    <xf numFmtId="0" fontId="27" fillId="0" borderId="11" xfId="0" applyNumberFormat="1" applyFont="1" applyBorder="1" applyAlignment="1">
      <alignment horizontal="center"/>
    </xf>
    <xf numFmtId="43" fontId="27" fillId="0" borderId="11" xfId="1" applyFont="1" applyBorder="1" applyAlignment="1">
      <alignment horizontal="center"/>
    </xf>
    <xf numFmtId="0" fontId="27" fillId="0" borderId="11" xfId="0" applyFont="1" applyFill="1" applyBorder="1" applyAlignment="1">
      <alignment horizontal="center"/>
    </xf>
    <xf numFmtId="0" fontId="27" fillId="0" borderId="11" xfId="0" applyFont="1" applyFill="1" applyBorder="1"/>
    <xf numFmtId="0" fontId="27" fillId="0" borderId="4" xfId="0" applyFont="1" applyBorder="1"/>
    <xf numFmtId="0" fontId="27" fillId="0" borderId="14" xfId="0" applyFont="1" applyBorder="1" applyAlignment="1">
      <alignment horizontal="left"/>
    </xf>
    <xf numFmtId="0" fontId="27" fillId="0" borderId="0" xfId="0" applyFont="1"/>
    <xf numFmtId="0" fontId="15" fillId="0" borderId="4" xfId="0" applyFont="1" applyBorder="1" applyAlignment="1">
      <alignment vertical="top" wrapText="1"/>
    </xf>
    <xf numFmtId="164" fontId="15" fillId="0" borderId="11" xfId="1" applyNumberFormat="1" applyFont="1" applyBorder="1" applyAlignment="1">
      <alignment horizontal="center"/>
    </xf>
    <xf numFmtId="43" fontId="11" fillId="0" borderId="11" xfId="1" applyFont="1" applyBorder="1" applyAlignment="1">
      <alignment horizontal="right"/>
    </xf>
    <xf numFmtId="43" fontId="13" fillId="2" borderId="4" xfId="1" applyFont="1" applyFill="1" applyBorder="1"/>
    <xf numFmtId="164" fontId="13" fillId="0" borderId="11" xfId="1" applyNumberFormat="1" applyFont="1" applyBorder="1" applyAlignment="1">
      <alignment vertical="center"/>
    </xf>
    <xf numFmtId="0" fontId="28" fillId="0" borderId="0" xfId="0" applyFont="1" applyBorder="1" applyAlignment="1">
      <alignment vertical="top" wrapText="1"/>
    </xf>
    <xf numFmtId="43" fontId="25" fillId="0" borderId="11" xfId="0" applyNumberFormat="1" applyFont="1" applyBorder="1" applyAlignment="1">
      <alignment horizontal="center"/>
    </xf>
    <xf numFmtId="43" fontId="25" fillId="0" borderId="4" xfId="2" applyFont="1" applyBorder="1"/>
    <xf numFmtId="0" fontId="28" fillId="0" borderId="11" xfId="0" applyFont="1" applyBorder="1" applyAlignment="1">
      <alignment horizontal="center" vertical="top" wrapText="1"/>
    </xf>
    <xf numFmtId="4" fontId="13" fillId="2" borderId="12" xfId="1" applyNumberFormat="1" applyFont="1" applyFill="1" applyBorder="1" applyAlignment="1">
      <alignment horizontal="right"/>
    </xf>
    <xf numFmtId="0" fontId="15" fillId="0" borderId="1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15" fontId="15" fillId="0" borderId="0" xfId="0" applyNumberFormat="1" applyFont="1" applyBorder="1" applyAlignment="1">
      <alignment horizontal="center"/>
    </xf>
    <xf numFmtId="43" fontId="15" fillId="2" borderId="4" xfId="1" applyFont="1" applyFill="1" applyBorder="1"/>
    <xf numFmtId="43" fontId="15" fillId="0" borderId="4" xfId="2" applyFont="1" applyBorder="1" applyAlignment="1">
      <alignment horizontal="right"/>
    </xf>
    <xf numFmtId="0" fontId="16" fillId="0" borderId="15" xfId="0" applyFont="1" applyBorder="1"/>
    <xf numFmtId="43" fontId="16" fillId="0" borderId="10" xfId="0" applyNumberFormat="1" applyFont="1" applyBorder="1"/>
    <xf numFmtId="0" fontId="1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43" fontId="13" fillId="0" borderId="14" xfId="1" applyFont="1" applyBorder="1" applyAlignment="1">
      <alignment wrapText="1"/>
    </xf>
    <xf numFmtId="0" fontId="13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Border="1" applyAlignment="1">
      <alignment horizontal="center"/>
    </xf>
    <xf numFmtId="165" fontId="13" fillId="0" borderId="6" xfId="0" applyNumberFormat="1" applyFont="1" applyBorder="1" applyAlignment="1">
      <alignment horizontal="center"/>
    </xf>
    <xf numFmtId="165" fontId="13" fillId="0" borderId="7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14" xfId="0" applyFont="1" applyBorder="1" applyAlignment="1">
      <alignment horizontal="center"/>
    </xf>
    <xf numFmtId="15" fontId="13" fillId="0" borderId="4" xfId="0" applyNumberFormat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15" fontId="15" fillId="0" borderId="4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165" fontId="15" fillId="0" borderId="6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15" fontId="15" fillId="0" borderId="5" xfId="0" applyNumberFormat="1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15" fontId="15" fillId="0" borderId="6" xfId="0" applyNumberFormat="1" applyFont="1" applyBorder="1" applyAlignment="1">
      <alignment horizontal="center"/>
    </xf>
    <xf numFmtId="15" fontId="15" fillId="0" borderId="0" xfId="0" applyNumberFormat="1" applyFont="1" applyBorder="1" applyAlignment="1">
      <alignment horizontal="center"/>
    </xf>
  </cellXfs>
  <cellStyles count="5">
    <cellStyle name="Comma" xfId="1" builtinId="3"/>
    <cellStyle name="Comma 2" xfId="2"/>
    <cellStyle name="Comma 3" xfId="3"/>
    <cellStyle name="Normal" xfId="0" builtinId="0"/>
    <cellStyle name="Percent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18" Type="http://schemas.openxmlformats.org/officeDocument/2006/relationships/image" Target="../media/image27.jpeg"/><Relationship Id="rId3" Type="http://schemas.openxmlformats.org/officeDocument/2006/relationships/image" Target="../media/image8.jpeg"/><Relationship Id="rId21" Type="http://schemas.openxmlformats.org/officeDocument/2006/relationships/image" Target="../media/image30.jpeg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17" Type="http://schemas.openxmlformats.org/officeDocument/2006/relationships/image" Target="../media/image26.jpeg"/><Relationship Id="rId25" Type="http://schemas.openxmlformats.org/officeDocument/2006/relationships/image" Target="../media/image34.jpeg"/><Relationship Id="rId2" Type="http://schemas.openxmlformats.org/officeDocument/2006/relationships/image" Target="../media/image14.jpeg"/><Relationship Id="rId16" Type="http://schemas.openxmlformats.org/officeDocument/2006/relationships/image" Target="../media/image25.jpeg"/><Relationship Id="rId20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24" Type="http://schemas.openxmlformats.org/officeDocument/2006/relationships/image" Target="../media/image33.jpeg"/><Relationship Id="rId5" Type="http://schemas.openxmlformats.org/officeDocument/2006/relationships/image" Target="../media/image16.jpeg"/><Relationship Id="rId15" Type="http://schemas.openxmlformats.org/officeDocument/2006/relationships/image" Target="../media/image10.jpeg"/><Relationship Id="rId23" Type="http://schemas.openxmlformats.org/officeDocument/2006/relationships/image" Target="../media/image32.jpeg"/><Relationship Id="rId10" Type="http://schemas.openxmlformats.org/officeDocument/2006/relationships/image" Target="../media/image21.jpeg"/><Relationship Id="rId19" Type="http://schemas.openxmlformats.org/officeDocument/2006/relationships/image" Target="../media/image28.jpeg"/><Relationship Id="rId4" Type="http://schemas.openxmlformats.org/officeDocument/2006/relationships/image" Target="../media/image15.jpeg"/><Relationship Id="rId9" Type="http://schemas.openxmlformats.org/officeDocument/2006/relationships/image" Target="../media/image20.jpeg"/><Relationship Id="rId14" Type="http://schemas.openxmlformats.org/officeDocument/2006/relationships/image" Target="../media/image9.jpeg"/><Relationship Id="rId22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6.jpeg"/><Relationship Id="rId7" Type="http://schemas.openxmlformats.org/officeDocument/2006/relationships/image" Target="../media/image38.jpeg"/><Relationship Id="rId2" Type="http://schemas.openxmlformats.org/officeDocument/2006/relationships/image" Target="../media/image35.jpeg"/><Relationship Id="rId1" Type="http://schemas.openxmlformats.org/officeDocument/2006/relationships/image" Target="../media/image23.jpeg"/><Relationship Id="rId6" Type="http://schemas.openxmlformats.org/officeDocument/2006/relationships/image" Target="../media/image37.jpeg"/><Relationship Id="rId5" Type="http://schemas.openxmlformats.org/officeDocument/2006/relationships/image" Target="../media/image10.jpeg"/><Relationship Id="rId10" Type="http://schemas.openxmlformats.org/officeDocument/2006/relationships/image" Target="../media/image13.jpeg"/><Relationship Id="rId4" Type="http://schemas.openxmlformats.org/officeDocument/2006/relationships/image" Target="../media/image9.jpeg"/><Relationship Id="rId9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885825</xdr:colOff>
      <xdr:row>254</xdr:row>
      <xdr:rowOff>152400</xdr:rowOff>
    </xdr:from>
    <xdr:to>
      <xdr:col>14</xdr:col>
      <xdr:colOff>657225</xdr:colOff>
      <xdr:row>257</xdr:row>
      <xdr:rowOff>171450</xdr:rowOff>
    </xdr:to>
    <xdr:pic>
      <xdr:nvPicPr>
        <xdr:cNvPr id="11732" name="Picture 3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45100875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291</xdr:row>
      <xdr:rowOff>0</xdr:rowOff>
    </xdr:from>
    <xdr:to>
      <xdr:col>14</xdr:col>
      <xdr:colOff>733425</xdr:colOff>
      <xdr:row>293</xdr:row>
      <xdr:rowOff>104775</xdr:rowOff>
    </xdr:to>
    <xdr:pic>
      <xdr:nvPicPr>
        <xdr:cNvPr id="11733" name="Picture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51644550"/>
          <a:ext cx="2209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328</xdr:row>
      <xdr:rowOff>0</xdr:rowOff>
    </xdr:from>
    <xdr:to>
      <xdr:col>14</xdr:col>
      <xdr:colOff>733425</xdr:colOff>
      <xdr:row>330</xdr:row>
      <xdr:rowOff>123825</xdr:rowOff>
    </xdr:to>
    <xdr:pic>
      <xdr:nvPicPr>
        <xdr:cNvPr id="11734" name="Picture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58340625"/>
          <a:ext cx="2209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365</xdr:row>
      <xdr:rowOff>0</xdr:rowOff>
    </xdr:from>
    <xdr:to>
      <xdr:col>14</xdr:col>
      <xdr:colOff>733425</xdr:colOff>
      <xdr:row>367</xdr:row>
      <xdr:rowOff>76200</xdr:rowOff>
    </xdr:to>
    <xdr:pic>
      <xdr:nvPicPr>
        <xdr:cNvPr id="11735" name="Picture 4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65036700"/>
          <a:ext cx="22098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398</xdr:row>
      <xdr:rowOff>0</xdr:rowOff>
    </xdr:from>
    <xdr:to>
      <xdr:col>14</xdr:col>
      <xdr:colOff>733425</xdr:colOff>
      <xdr:row>400</xdr:row>
      <xdr:rowOff>9525</xdr:rowOff>
    </xdr:to>
    <xdr:pic>
      <xdr:nvPicPr>
        <xdr:cNvPr id="11736" name="Picture 4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71008875"/>
          <a:ext cx="2209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433</xdr:row>
      <xdr:rowOff>28575</xdr:rowOff>
    </xdr:from>
    <xdr:to>
      <xdr:col>14</xdr:col>
      <xdr:colOff>533400</xdr:colOff>
      <xdr:row>435</xdr:row>
      <xdr:rowOff>0</xdr:rowOff>
    </xdr:to>
    <xdr:pic>
      <xdr:nvPicPr>
        <xdr:cNvPr id="11737" name="Picture 4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77371575"/>
          <a:ext cx="2009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468</xdr:row>
      <xdr:rowOff>0</xdr:rowOff>
    </xdr:from>
    <xdr:to>
      <xdr:col>14</xdr:col>
      <xdr:colOff>733425</xdr:colOff>
      <xdr:row>470</xdr:row>
      <xdr:rowOff>85725</xdr:rowOff>
    </xdr:to>
    <xdr:pic>
      <xdr:nvPicPr>
        <xdr:cNvPr id="11738" name="Picture 4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83677125"/>
          <a:ext cx="2209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502</xdr:row>
      <xdr:rowOff>85725</xdr:rowOff>
    </xdr:from>
    <xdr:to>
      <xdr:col>14</xdr:col>
      <xdr:colOff>762000</xdr:colOff>
      <xdr:row>505</xdr:row>
      <xdr:rowOff>104775</xdr:rowOff>
    </xdr:to>
    <xdr:pic>
      <xdr:nvPicPr>
        <xdr:cNvPr id="11739" name="Picture 4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50" y="8991600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537</xdr:row>
      <xdr:rowOff>114300</xdr:rowOff>
    </xdr:from>
    <xdr:to>
      <xdr:col>14</xdr:col>
      <xdr:colOff>742950</xdr:colOff>
      <xdr:row>540</xdr:row>
      <xdr:rowOff>133350</xdr:rowOff>
    </xdr:to>
    <xdr:pic>
      <xdr:nvPicPr>
        <xdr:cNvPr id="11740" name="Picture 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9627870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575</xdr:row>
      <xdr:rowOff>104775</xdr:rowOff>
    </xdr:from>
    <xdr:to>
      <xdr:col>14</xdr:col>
      <xdr:colOff>733425</xdr:colOff>
      <xdr:row>578</xdr:row>
      <xdr:rowOff>123825</xdr:rowOff>
    </xdr:to>
    <xdr:pic>
      <xdr:nvPicPr>
        <xdr:cNvPr id="11741" name="Picture 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03146225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612</xdr:row>
      <xdr:rowOff>0</xdr:rowOff>
    </xdr:from>
    <xdr:to>
      <xdr:col>14</xdr:col>
      <xdr:colOff>733425</xdr:colOff>
      <xdr:row>614</xdr:row>
      <xdr:rowOff>85725</xdr:rowOff>
    </xdr:to>
    <xdr:pic>
      <xdr:nvPicPr>
        <xdr:cNvPr id="11742" name="Picture 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09737525"/>
          <a:ext cx="2209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104775</xdr:colOff>
      <xdr:row>647</xdr:row>
      <xdr:rowOff>57150</xdr:rowOff>
    </xdr:from>
    <xdr:to>
      <xdr:col>14</xdr:col>
      <xdr:colOff>838200</xdr:colOff>
      <xdr:row>650</xdr:row>
      <xdr:rowOff>76200</xdr:rowOff>
    </xdr:to>
    <xdr:pic>
      <xdr:nvPicPr>
        <xdr:cNvPr id="11743" name="Picture 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11612880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876300</xdr:colOff>
      <xdr:row>679</xdr:row>
      <xdr:rowOff>152400</xdr:rowOff>
    </xdr:from>
    <xdr:to>
      <xdr:col>14</xdr:col>
      <xdr:colOff>647700</xdr:colOff>
      <xdr:row>682</xdr:row>
      <xdr:rowOff>171450</xdr:rowOff>
    </xdr:to>
    <xdr:pic>
      <xdr:nvPicPr>
        <xdr:cNvPr id="11744" name="Picture 5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1150" y="12201525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809625</xdr:colOff>
      <xdr:row>713</xdr:row>
      <xdr:rowOff>95250</xdr:rowOff>
    </xdr:from>
    <xdr:to>
      <xdr:col>14</xdr:col>
      <xdr:colOff>733425</xdr:colOff>
      <xdr:row>716</xdr:row>
      <xdr:rowOff>114300</xdr:rowOff>
    </xdr:to>
    <xdr:pic>
      <xdr:nvPicPr>
        <xdr:cNvPr id="11745" name="Picture 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128111250"/>
          <a:ext cx="2362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755</xdr:row>
      <xdr:rowOff>76200</xdr:rowOff>
    </xdr:from>
    <xdr:to>
      <xdr:col>14</xdr:col>
      <xdr:colOff>733425</xdr:colOff>
      <xdr:row>758</xdr:row>
      <xdr:rowOff>95250</xdr:rowOff>
    </xdr:to>
    <xdr:pic>
      <xdr:nvPicPr>
        <xdr:cNvPr id="11746" name="Picture 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875" y="13569315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847725</xdr:colOff>
      <xdr:row>786</xdr:row>
      <xdr:rowOff>104775</xdr:rowOff>
    </xdr:from>
    <xdr:to>
      <xdr:col>14</xdr:col>
      <xdr:colOff>619125</xdr:colOff>
      <xdr:row>789</xdr:row>
      <xdr:rowOff>123825</xdr:rowOff>
    </xdr:to>
    <xdr:pic>
      <xdr:nvPicPr>
        <xdr:cNvPr id="11747" name="Picture 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2575" y="14133195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857250</xdr:colOff>
      <xdr:row>821</xdr:row>
      <xdr:rowOff>114300</xdr:rowOff>
    </xdr:from>
    <xdr:to>
      <xdr:col>14</xdr:col>
      <xdr:colOff>628650</xdr:colOff>
      <xdr:row>824</xdr:row>
      <xdr:rowOff>133350</xdr:rowOff>
    </xdr:to>
    <xdr:pic>
      <xdr:nvPicPr>
        <xdr:cNvPr id="11748" name="Picture 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14767560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326</xdr:row>
      <xdr:rowOff>104775</xdr:rowOff>
    </xdr:from>
    <xdr:to>
      <xdr:col>2</xdr:col>
      <xdr:colOff>1914525</xdr:colOff>
      <xdr:row>330</xdr:row>
      <xdr:rowOff>142875</xdr:rowOff>
    </xdr:to>
    <xdr:pic>
      <xdr:nvPicPr>
        <xdr:cNvPr id="11749" name="Picture 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8083450"/>
          <a:ext cx="16002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821</xdr:row>
      <xdr:rowOff>19050</xdr:rowOff>
    </xdr:from>
    <xdr:to>
      <xdr:col>2</xdr:col>
      <xdr:colOff>1914525</xdr:colOff>
      <xdr:row>824</xdr:row>
      <xdr:rowOff>123825</xdr:rowOff>
    </xdr:to>
    <xdr:pic>
      <xdr:nvPicPr>
        <xdr:cNvPr id="11750" name="Picture 58" descr="D:\FLORY FILES\signatures\Engr. ediso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47580350"/>
          <a:ext cx="19050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397</xdr:row>
      <xdr:rowOff>19050</xdr:rowOff>
    </xdr:from>
    <xdr:to>
      <xdr:col>2</xdr:col>
      <xdr:colOff>2181225</xdr:colOff>
      <xdr:row>400</xdr:row>
      <xdr:rowOff>95250</xdr:rowOff>
    </xdr:to>
    <xdr:pic>
      <xdr:nvPicPr>
        <xdr:cNvPr id="11751" name="Picture 60" descr="img001 (_0.tmp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70846950"/>
          <a:ext cx="2181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432</xdr:row>
      <xdr:rowOff>133350</xdr:rowOff>
    </xdr:from>
    <xdr:to>
      <xdr:col>2</xdr:col>
      <xdr:colOff>2057400</xdr:colOff>
      <xdr:row>435</xdr:row>
      <xdr:rowOff>123825</xdr:rowOff>
    </xdr:to>
    <xdr:pic>
      <xdr:nvPicPr>
        <xdr:cNvPr id="11752" name="Picture 61" descr="img001 (_0.t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77295375"/>
          <a:ext cx="2057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254</xdr:row>
      <xdr:rowOff>47625</xdr:rowOff>
    </xdr:from>
    <xdr:to>
      <xdr:col>2</xdr:col>
      <xdr:colOff>2419350</xdr:colOff>
      <xdr:row>258</xdr:row>
      <xdr:rowOff>0</xdr:rowOff>
    </xdr:to>
    <xdr:pic>
      <xdr:nvPicPr>
        <xdr:cNvPr id="11753" name="Picture 63" descr="img003 (_0.t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4996100"/>
          <a:ext cx="2524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786</xdr:row>
      <xdr:rowOff>57150</xdr:rowOff>
    </xdr:from>
    <xdr:to>
      <xdr:col>2</xdr:col>
      <xdr:colOff>1933575</xdr:colOff>
      <xdr:row>789</xdr:row>
      <xdr:rowOff>171450</xdr:rowOff>
    </xdr:to>
    <xdr:pic>
      <xdr:nvPicPr>
        <xdr:cNvPr id="11754" name="Picture 64" descr="img003 (_0.t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41284325"/>
          <a:ext cx="20574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657225</xdr:colOff>
      <xdr:row>28</xdr:row>
      <xdr:rowOff>152400</xdr:rowOff>
    </xdr:from>
    <xdr:to>
      <xdr:col>14</xdr:col>
      <xdr:colOff>285750</xdr:colOff>
      <xdr:row>31</xdr:row>
      <xdr:rowOff>114300</xdr:rowOff>
    </xdr:to>
    <xdr:pic>
      <xdr:nvPicPr>
        <xdr:cNvPr id="11755" name="Picture 49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5038725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723900</xdr:colOff>
      <xdr:row>66</xdr:row>
      <xdr:rowOff>95250</xdr:rowOff>
    </xdr:from>
    <xdr:to>
      <xdr:col>14</xdr:col>
      <xdr:colOff>352425</xdr:colOff>
      <xdr:row>68</xdr:row>
      <xdr:rowOff>180975</xdr:rowOff>
    </xdr:to>
    <xdr:pic>
      <xdr:nvPicPr>
        <xdr:cNvPr id="11756" name="Picture 50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11734800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733425</xdr:colOff>
      <xdr:row>108</xdr:row>
      <xdr:rowOff>123825</xdr:rowOff>
    </xdr:from>
    <xdr:to>
      <xdr:col>14</xdr:col>
      <xdr:colOff>361950</xdr:colOff>
      <xdr:row>111</xdr:row>
      <xdr:rowOff>19050</xdr:rowOff>
    </xdr:to>
    <xdr:pic>
      <xdr:nvPicPr>
        <xdr:cNvPr id="11757" name="Picture 51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8335625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141</xdr:row>
      <xdr:rowOff>123825</xdr:rowOff>
    </xdr:from>
    <xdr:to>
      <xdr:col>13</xdr:col>
      <xdr:colOff>247650</xdr:colOff>
      <xdr:row>144</xdr:row>
      <xdr:rowOff>19050</xdr:rowOff>
    </xdr:to>
    <xdr:pic>
      <xdr:nvPicPr>
        <xdr:cNvPr id="11758" name="Picture 52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24384000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733425</xdr:colOff>
      <xdr:row>177</xdr:row>
      <xdr:rowOff>104775</xdr:rowOff>
    </xdr:from>
    <xdr:to>
      <xdr:col>14</xdr:col>
      <xdr:colOff>361950</xdr:colOff>
      <xdr:row>179</xdr:row>
      <xdr:rowOff>190500</xdr:rowOff>
    </xdr:to>
    <xdr:pic>
      <xdr:nvPicPr>
        <xdr:cNvPr id="11759" name="Picture 53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1061025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771525</xdr:colOff>
      <xdr:row>215</xdr:row>
      <xdr:rowOff>114300</xdr:rowOff>
    </xdr:from>
    <xdr:to>
      <xdr:col>14</xdr:col>
      <xdr:colOff>400050</xdr:colOff>
      <xdr:row>218</xdr:row>
      <xdr:rowOff>9525</xdr:rowOff>
    </xdr:to>
    <xdr:pic>
      <xdr:nvPicPr>
        <xdr:cNvPr id="11760" name="Picture 54" descr="mayor Pa_0.tmp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5" y="37928550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217</xdr:row>
      <xdr:rowOff>28575</xdr:rowOff>
    </xdr:from>
    <xdr:to>
      <xdr:col>7</xdr:col>
      <xdr:colOff>276225</xdr:colOff>
      <xdr:row>219</xdr:row>
      <xdr:rowOff>161925</xdr:rowOff>
    </xdr:to>
    <xdr:pic>
      <xdr:nvPicPr>
        <xdr:cNvPr id="11761" name="Picture 3946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382524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590550</xdr:colOff>
      <xdr:row>31</xdr:row>
      <xdr:rowOff>28575</xdr:rowOff>
    </xdr:from>
    <xdr:to>
      <xdr:col>8</xdr:col>
      <xdr:colOff>466725</xdr:colOff>
      <xdr:row>34</xdr:row>
      <xdr:rowOff>57150</xdr:rowOff>
    </xdr:to>
    <xdr:pic>
      <xdr:nvPicPr>
        <xdr:cNvPr id="11762" name="Picture 3947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54483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68</xdr:row>
      <xdr:rowOff>9525</xdr:rowOff>
    </xdr:from>
    <xdr:to>
      <xdr:col>7</xdr:col>
      <xdr:colOff>304800</xdr:colOff>
      <xdr:row>70</xdr:row>
      <xdr:rowOff>142875</xdr:rowOff>
    </xdr:to>
    <xdr:pic>
      <xdr:nvPicPr>
        <xdr:cNvPr id="11763" name="Picture 3948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20586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110</xdr:row>
      <xdr:rowOff>161925</xdr:rowOff>
    </xdr:from>
    <xdr:to>
      <xdr:col>6</xdr:col>
      <xdr:colOff>609600</xdr:colOff>
      <xdr:row>113</xdr:row>
      <xdr:rowOff>104775</xdr:rowOff>
    </xdr:to>
    <xdr:pic>
      <xdr:nvPicPr>
        <xdr:cNvPr id="11764" name="Picture 3949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87833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304800</xdr:colOff>
      <xdr:row>143</xdr:row>
      <xdr:rowOff>38100</xdr:rowOff>
    </xdr:from>
    <xdr:to>
      <xdr:col>6</xdr:col>
      <xdr:colOff>647700</xdr:colOff>
      <xdr:row>145</xdr:row>
      <xdr:rowOff>171450</xdr:rowOff>
    </xdr:to>
    <xdr:pic>
      <xdr:nvPicPr>
        <xdr:cNvPr id="11765" name="Picture 3950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47078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723900</xdr:colOff>
      <xdr:row>179</xdr:row>
      <xdr:rowOff>19050</xdr:rowOff>
    </xdr:from>
    <xdr:to>
      <xdr:col>7</xdr:col>
      <xdr:colOff>180975</xdr:colOff>
      <xdr:row>181</xdr:row>
      <xdr:rowOff>152400</xdr:rowOff>
    </xdr:to>
    <xdr:pic>
      <xdr:nvPicPr>
        <xdr:cNvPr id="11766" name="Picture 3951" descr="Eng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138487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31</xdr:row>
      <xdr:rowOff>76200</xdr:rowOff>
    </xdr:from>
    <xdr:to>
      <xdr:col>2</xdr:col>
      <xdr:colOff>1933575</xdr:colOff>
      <xdr:row>34</xdr:row>
      <xdr:rowOff>123825</xdr:rowOff>
    </xdr:to>
    <xdr:pic>
      <xdr:nvPicPr>
        <xdr:cNvPr id="11767" name="Picture 4057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49592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179</xdr:row>
      <xdr:rowOff>47625</xdr:rowOff>
    </xdr:from>
    <xdr:to>
      <xdr:col>2</xdr:col>
      <xdr:colOff>1914525</xdr:colOff>
      <xdr:row>182</xdr:row>
      <xdr:rowOff>9525</xdr:rowOff>
    </xdr:to>
    <xdr:pic>
      <xdr:nvPicPr>
        <xdr:cNvPr id="11768" name="Picture 4058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141345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109</xdr:row>
      <xdr:rowOff>190500</xdr:rowOff>
    </xdr:from>
    <xdr:to>
      <xdr:col>2</xdr:col>
      <xdr:colOff>1933575</xdr:colOff>
      <xdr:row>113</xdr:row>
      <xdr:rowOff>95250</xdr:rowOff>
    </xdr:to>
    <xdr:pic>
      <xdr:nvPicPr>
        <xdr:cNvPr id="11769" name="Picture 6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18583275"/>
          <a:ext cx="1485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68</xdr:row>
      <xdr:rowOff>57150</xdr:rowOff>
    </xdr:from>
    <xdr:to>
      <xdr:col>2</xdr:col>
      <xdr:colOff>2171700</xdr:colOff>
      <xdr:row>71</xdr:row>
      <xdr:rowOff>123825</xdr:rowOff>
    </xdr:to>
    <xdr:pic>
      <xdr:nvPicPr>
        <xdr:cNvPr id="11770" name="Picture 64" descr="TJ_0.tmp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12106275"/>
          <a:ext cx="2324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2</xdr:col>
      <xdr:colOff>2324100</xdr:colOff>
      <xdr:row>220</xdr:row>
      <xdr:rowOff>66675</xdr:rowOff>
    </xdr:to>
    <xdr:pic>
      <xdr:nvPicPr>
        <xdr:cNvPr id="11771" name="Picture 65" descr="TJ_0.tmp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8223825"/>
          <a:ext cx="2324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323850</xdr:colOff>
      <xdr:row>66</xdr:row>
      <xdr:rowOff>133350</xdr:rowOff>
    </xdr:from>
    <xdr:to>
      <xdr:col>14</xdr:col>
      <xdr:colOff>628650</xdr:colOff>
      <xdr:row>70</xdr:row>
      <xdr:rowOff>152400</xdr:rowOff>
    </xdr:to>
    <xdr:pic>
      <xdr:nvPicPr>
        <xdr:cNvPr id="11772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7225" y="1177290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14</xdr:col>
      <xdr:colOff>676275</xdr:colOff>
      <xdr:row>113</xdr:row>
      <xdr:rowOff>9525</xdr:rowOff>
    </xdr:to>
    <xdr:pic>
      <xdr:nvPicPr>
        <xdr:cNvPr id="11773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183927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14</xdr:col>
      <xdr:colOff>304800</xdr:colOff>
      <xdr:row>146</xdr:row>
      <xdr:rowOff>9525</xdr:rowOff>
    </xdr:to>
    <xdr:pic>
      <xdr:nvPicPr>
        <xdr:cNvPr id="11774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44411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178</xdr:row>
      <xdr:rowOff>0</xdr:rowOff>
    </xdr:from>
    <xdr:to>
      <xdr:col>14</xdr:col>
      <xdr:colOff>676275</xdr:colOff>
      <xdr:row>182</xdr:row>
      <xdr:rowOff>9525</xdr:rowOff>
    </xdr:to>
    <xdr:pic>
      <xdr:nvPicPr>
        <xdr:cNvPr id="11775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311372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216</xdr:row>
      <xdr:rowOff>0</xdr:rowOff>
    </xdr:from>
    <xdr:to>
      <xdr:col>14</xdr:col>
      <xdr:colOff>676275</xdr:colOff>
      <xdr:row>220</xdr:row>
      <xdr:rowOff>9525</xdr:rowOff>
    </xdr:to>
    <xdr:pic>
      <xdr:nvPicPr>
        <xdr:cNvPr id="11776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379952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704850</xdr:colOff>
      <xdr:row>543</xdr:row>
      <xdr:rowOff>104775</xdr:rowOff>
    </xdr:from>
    <xdr:to>
      <xdr:col>14</xdr:col>
      <xdr:colOff>666750</xdr:colOff>
      <xdr:row>546</xdr:row>
      <xdr:rowOff>123825</xdr:rowOff>
    </xdr:to>
    <xdr:pic>
      <xdr:nvPicPr>
        <xdr:cNvPr id="10937" name="Picture 4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0" y="96640650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579</xdr:row>
      <xdr:rowOff>152400</xdr:rowOff>
    </xdr:from>
    <xdr:to>
      <xdr:col>15</xdr:col>
      <xdr:colOff>19050</xdr:colOff>
      <xdr:row>582</xdr:row>
      <xdr:rowOff>171450</xdr:rowOff>
    </xdr:to>
    <xdr:pic>
      <xdr:nvPicPr>
        <xdr:cNvPr id="10938" name="Picture 4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103203375"/>
          <a:ext cx="2209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579</xdr:row>
      <xdr:rowOff>57150</xdr:rowOff>
    </xdr:from>
    <xdr:to>
      <xdr:col>2</xdr:col>
      <xdr:colOff>2047875</xdr:colOff>
      <xdr:row>583</xdr:row>
      <xdr:rowOff>9525</xdr:rowOff>
    </xdr:to>
    <xdr:pic>
      <xdr:nvPicPr>
        <xdr:cNvPr id="10939" name="Picture 45" descr="img001 (_0.tmp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03108125"/>
          <a:ext cx="2085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523875</xdr:colOff>
      <xdr:row>28</xdr:row>
      <xdr:rowOff>152400</xdr:rowOff>
    </xdr:from>
    <xdr:to>
      <xdr:col>14</xdr:col>
      <xdr:colOff>342900</xdr:colOff>
      <xdr:row>31</xdr:row>
      <xdr:rowOff>152400</xdr:rowOff>
    </xdr:to>
    <xdr:pic>
      <xdr:nvPicPr>
        <xdr:cNvPr id="10940" name="Picture 7" descr="mayor Pa_0.tmp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5095875"/>
          <a:ext cx="20669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628650</xdr:colOff>
      <xdr:row>66</xdr:row>
      <xdr:rowOff>76200</xdr:rowOff>
    </xdr:from>
    <xdr:to>
      <xdr:col>14</xdr:col>
      <xdr:colOff>447675</xdr:colOff>
      <xdr:row>68</xdr:row>
      <xdr:rowOff>161925</xdr:rowOff>
    </xdr:to>
    <xdr:pic>
      <xdr:nvPicPr>
        <xdr:cNvPr id="10941" name="Picture 8" descr="mayor Pa_0.tmp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11820525"/>
          <a:ext cx="2066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657225</xdr:colOff>
      <xdr:row>100</xdr:row>
      <xdr:rowOff>19050</xdr:rowOff>
    </xdr:from>
    <xdr:to>
      <xdr:col>14</xdr:col>
      <xdr:colOff>476250</xdr:colOff>
      <xdr:row>102</xdr:row>
      <xdr:rowOff>9525</xdr:rowOff>
    </xdr:to>
    <xdr:pic>
      <xdr:nvPicPr>
        <xdr:cNvPr id="10942" name="Picture 9" descr="mayor Pa_0.tmp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18107025"/>
          <a:ext cx="2066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628650</xdr:colOff>
      <xdr:row>134</xdr:row>
      <xdr:rowOff>142875</xdr:rowOff>
    </xdr:from>
    <xdr:to>
      <xdr:col>14</xdr:col>
      <xdr:colOff>257175</xdr:colOff>
      <xdr:row>136</xdr:row>
      <xdr:rowOff>180975</xdr:rowOff>
    </xdr:to>
    <xdr:pic>
      <xdr:nvPicPr>
        <xdr:cNvPr id="10943" name="Picture 10" descr="mayor Pa_0.t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24460200"/>
          <a:ext cx="18764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638175</xdr:colOff>
      <xdr:row>174</xdr:row>
      <xdr:rowOff>0</xdr:rowOff>
    </xdr:from>
    <xdr:to>
      <xdr:col>14</xdr:col>
      <xdr:colOff>342900</xdr:colOff>
      <xdr:row>175</xdr:row>
      <xdr:rowOff>142875</xdr:rowOff>
    </xdr:to>
    <xdr:pic>
      <xdr:nvPicPr>
        <xdr:cNvPr id="10944" name="Picture 11" descr="mayor Pa_0.t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31356300"/>
          <a:ext cx="1952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781050</xdr:colOff>
      <xdr:row>209</xdr:row>
      <xdr:rowOff>161925</xdr:rowOff>
    </xdr:from>
    <xdr:to>
      <xdr:col>14</xdr:col>
      <xdr:colOff>333375</xdr:colOff>
      <xdr:row>212</xdr:row>
      <xdr:rowOff>9525</xdr:rowOff>
    </xdr:to>
    <xdr:pic>
      <xdr:nvPicPr>
        <xdr:cNvPr id="10945" name="Picture 12" descr="mayor Pa_0.tmp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37661850"/>
          <a:ext cx="1800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723900</xdr:colOff>
      <xdr:row>244</xdr:row>
      <xdr:rowOff>171450</xdr:rowOff>
    </xdr:from>
    <xdr:to>
      <xdr:col>14</xdr:col>
      <xdr:colOff>390525</xdr:colOff>
      <xdr:row>247</xdr:row>
      <xdr:rowOff>28575</xdr:rowOff>
    </xdr:to>
    <xdr:pic>
      <xdr:nvPicPr>
        <xdr:cNvPr id="10946" name="Picture 13" descr="mayor Pa_0.tmp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44119800"/>
          <a:ext cx="1914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742950</xdr:colOff>
      <xdr:row>279</xdr:row>
      <xdr:rowOff>152400</xdr:rowOff>
    </xdr:from>
    <xdr:to>
      <xdr:col>14</xdr:col>
      <xdr:colOff>333375</xdr:colOff>
      <xdr:row>281</xdr:row>
      <xdr:rowOff>180975</xdr:rowOff>
    </xdr:to>
    <xdr:pic>
      <xdr:nvPicPr>
        <xdr:cNvPr id="10947" name="Picture 14" descr="mayor Pa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50663475"/>
          <a:ext cx="1838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742950</xdr:colOff>
      <xdr:row>314</xdr:row>
      <xdr:rowOff>123825</xdr:rowOff>
    </xdr:from>
    <xdr:to>
      <xdr:col>14</xdr:col>
      <xdr:colOff>447675</xdr:colOff>
      <xdr:row>316</xdr:row>
      <xdr:rowOff>190500</xdr:rowOff>
    </xdr:to>
    <xdr:pic>
      <xdr:nvPicPr>
        <xdr:cNvPr id="10948" name="Picture 15" descr="mayor Pa_0.tmp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57064275"/>
          <a:ext cx="1952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647700</xdr:colOff>
      <xdr:row>356</xdr:row>
      <xdr:rowOff>142875</xdr:rowOff>
    </xdr:from>
    <xdr:to>
      <xdr:col>14</xdr:col>
      <xdr:colOff>352425</xdr:colOff>
      <xdr:row>359</xdr:row>
      <xdr:rowOff>19050</xdr:rowOff>
    </xdr:to>
    <xdr:pic>
      <xdr:nvPicPr>
        <xdr:cNvPr id="10949" name="Picture 16" descr="mayor Pa_0.tmp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63731775"/>
          <a:ext cx="1952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628650</xdr:colOff>
      <xdr:row>390</xdr:row>
      <xdr:rowOff>142875</xdr:rowOff>
    </xdr:from>
    <xdr:to>
      <xdr:col>14</xdr:col>
      <xdr:colOff>333375</xdr:colOff>
      <xdr:row>393</xdr:row>
      <xdr:rowOff>9525</xdr:rowOff>
    </xdr:to>
    <xdr:pic>
      <xdr:nvPicPr>
        <xdr:cNvPr id="10950" name="Picture 17" descr="mayor Pa_0.tmp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7001827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647700</xdr:colOff>
      <xdr:row>424</xdr:row>
      <xdr:rowOff>142875</xdr:rowOff>
    </xdr:from>
    <xdr:to>
      <xdr:col>14</xdr:col>
      <xdr:colOff>352425</xdr:colOff>
      <xdr:row>427</xdr:row>
      <xdr:rowOff>19050</xdr:rowOff>
    </xdr:to>
    <xdr:pic>
      <xdr:nvPicPr>
        <xdr:cNvPr id="10951" name="Picture 18" descr="mayor Pa_0.tmp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76323825"/>
          <a:ext cx="1952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714375</xdr:colOff>
      <xdr:row>471</xdr:row>
      <xdr:rowOff>133350</xdr:rowOff>
    </xdr:from>
    <xdr:to>
      <xdr:col>14</xdr:col>
      <xdr:colOff>419100</xdr:colOff>
      <xdr:row>474</xdr:row>
      <xdr:rowOff>28575</xdr:rowOff>
    </xdr:to>
    <xdr:pic>
      <xdr:nvPicPr>
        <xdr:cNvPr id="10952" name="Picture 19" descr="mayor Pa_0.tmp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8361997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638175</xdr:colOff>
      <xdr:row>505</xdr:row>
      <xdr:rowOff>133350</xdr:rowOff>
    </xdr:from>
    <xdr:to>
      <xdr:col>14</xdr:col>
      <xdr:colOff>342900</xdr:colOff>
      <xdr:row>507</xdr:row>
      <xdr:rowOff>190500</xdr:rowOff>
    </xdr:to>
    <xdr:pic>
      <xdr:nvPicPr>
        <xdr:cNvPr id="10953" name="Picture 20" descr="mayor Pa_0.tmp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8971597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31</xdr:row>
      <xdr:rowOff>114300</xdr:rowOff>
    </xdr:from>
    <xdr:to>
      <xdr:col>8</xdr:col>
      <xdr:colOff>352425</xdr:colOff>
      <xdr:row>34</xdr:row>
      <xdr:rowOff>104775</xdr:rowOff>
    </xdr:to>
    <xdr:pic>
      <xdr:nvPicPr>
        <xdr:cNvPr id="10954" name="Picture 1994" descr="Engr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55435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68</xdr:row>
      <xdr:rowOff>123825</xdr:rowOff>
    </xdr:from>
    <xdr:to>
      <xdr:col>8</xdr:col>
      <xdr:colOff>76200</xdr:colOff>
      <xdr:row>71</xdr:row>
      <xdr:rowOff>66675</xdr:rowOff>
    </xdr:to>
    <xdr:pic>
      <xdr:nvPicPr>
        <xdr:cNvPr id="10955" name="Picture 1995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2777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723900</xdr:colOff>
      <xdr:row>101</xdr:row>
      <xdr:rowOff>161925</xdr:rowOff>
    </xdr:from>
    <xdr:to>
      <xdr:col>7</xdr:col>
      <xdr:colOff>314325</xdr:colOff>
      <xdr:row>104</xdr:row>
      <xdr:rowOff>104775</xdr:rowOff>
    </xdr:to>
    <xdr:pic>
      <xdr:nvPicPr>
        <xdr:cNvPr id="10956" name="Picture 1996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4785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752475</xdr:colOff>
      <xdr:row>136</xdr:row>
      <xdr:rowOff>114300</xdr:rowOff>
    </xdr:from>
    <xdr:to>
      <xdr:col>8</xdr:col>
      <xdr:colOff>0</xdr:colOff>
      <xdr:row>139</xdr:row>
      <xdr:rowOff>57150</xdr:rowOff>
    </xdr:to>
    <xdr:pic>
      <xdr:nvPicPr>
        <xdr:cNvPr id="10957" name="Picture 1997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48412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175</xdr:row>
      <xdr:rowOff>0</xdr:rowOff>
    </xdr:from>
    <xdr:to>
      <xdr:col>8</xdr:col>
      <xdr:colOff>38100</xdr:colOff>
      <xdr:row>177</xdr:row>
      <xdr:rowOff>161925</xdr:rowOff>
    </xdr:to>
    <xdr:pic>
      <xdr:nvPicPr>
        <xdr:cNvPr id="10958" name="Picture 1998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15849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704850</xdr:colOff>
      <xdr:row>211</xdr:row>
      <xdr:rowOff>123825</xdr:rowOff>
    </xdr:from>
    <xdr:to>
      <xdr:col>7</xdr:col>
      <xdr:colOff>295275</xdr:colOff>
      <xdr:row>214</xdr:row>
      <xdr:rowOff>66675</xdr:rowOff>
    </xdr:to>
    <xdr:pic>
      <xdr:nvPicPr>
        <xdr:cNvPr id="10959" name="Picture 1999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801427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714375</xdr:colOff>
      <xdr:row>246</xdr:row>
      <xdr:rowOff>142875</xdr:rowOff>
    </xdr:from>
    <xdr:to>
      <xdr:col>7</xdr:col>
      <xdr:colOff>304800</xdr:colOff>
      <xdr:row>249</xdr:row>
      <xdr:rowOff>85725</xdr:rowOff>
    </xdr:to>
    <xdr:pic>
      <xdr:nvPicPr>
        <xdr:cNvPr id="10960" name="Picture 2000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45008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281</xdr:row>
      <xdr:rowOff>28575</xdr:rowOff>
    </xdr:from>
    <xdr:to>
      <xdr:col>8</xdr:col>
      <xdr:colOff>19050</xdr:colOff>
      <xdr:row>283</xdr:row>
      <xdr:rowOff>161925</xdr:rowOff>
    </xdr:to>
    <xdr:pic>
      <xdr:nvPicPr>
        <xdr:cNvPr id="10961" name="Picture 2001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9492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316</xdr:row>
      <xdr:rowOff>38100</xdr:rowOff>
    </xdr:from>
    <xdr:to>
      <xdr:col>8</xdr:col>
      <xdr:colOff>85725</xdr:colOff>
      <xdr:row>318</xdr:row>
      <xdr:rowOff>171450</xdr:rowOff>
    </xdr:to>
    <xdr:pic>
      <xdr:nvPicPr>
        <xdr:cNvPr id="10962" name="Picture 2002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73881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358</xdr:row>
      <xdr:rowOff>28575</xdr:rowOff>
    </xdr:from>
    <xdr:to>
      <xdr:col>8</xdr:col>
      <xdr:colOff>9525</xdr:colOff>
      <xdr:row>360</xdr:row>
      <xdr:rowOff>161925</xdr:rowOff>
    </xdr:to>
    <xdr:pic>
      <xdr:nvPicPr>
        <xdr:cNvPr id="10963" name="Picture 2003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640270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752475</xdr:colOff>
      <xdr:row>392</xdr:row>
      <xdr:rowOff>47625</xdr:rowOff>
    </xdr:from>
    <xdr:to>
      <xdr:col>8</xdr:col>
      <xdr:colOff>0</xdr:colOff>
      <xdr:row>394</xdr:row>
      <xdr:rowOff>180975</xdr:rowOff>
    </xdr:to>
    <xdr:pic>
      <xdr:nvPicPr>
        <xdr:cNvPr id="10964" name="Picture 2004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703326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426</xdr:row>
      <xdr:rowOff>47625</xdr:rowOff>
    </xdr:from>
    <xdr:to>
      <xdr:col>8</xdr:col>
      <xdr:colOff>19050</xdr:colOff>
      <xdr:row>428</xdr:row>
      <xdr:rowOff>180975</xdr:rowOff>
    </xdr:to>
    <xdr:pic>
      <xdr:nvPicPr>
        <xdr:cNvPr id="10965" name="Picture 2005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766381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742950</xdr:colOff>
      <xdr:row>473</xdr:row>
      <xdr:rowOff>47625</xdr:rowOff>
    </xdr:from>
    <xdr:to>
      <xdr:col>7</xdr:col>
      <xdr:colOff>333375</xdr:colOff>
      <xdr:row>475</xdr:row>
      <xdr:rowOff>180975</xdr:rowOff>
    </xdr:to>
    <xdr:pic>
      <xdr:nvPicPr>
        <xdr:cNvPr id="10966" name="Picture 2006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839152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507</xdr:row>
      <xdr:rowOff>19050</xdr:rowOff>
    </xdr:from>
    <xdr:to>
      <xdr:col>8</xdr:col>
      <xdr:colOff>57150</xdr:colOff>
      <xdr:row>509</xdr:row>
      <xdr:rowOff>152400</xdr:rowOff>
    </xdr:to>
    <xdr:pic>
      <xdr:nvPicPr>
        <xdr:cNvPr id="10967" name="Picture 2007" descr="Engr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900112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507</xdr:row>
      <xdr:rowOff>161925</xdr:rowOff>
    </xdr:from>
    <xdr:to>
      <xdr:col>2</xdr:col>
      <xdr:colOff>1762125</xdr:colOff>
      <xdr:row>510</xdr:row>
      <xdr:rowOff>123825</xdr:rowOff>
    </xdr:to>
    <xdr:pic>
      <xdr:nvPicPr>
        <xdr:cNvPr id="10968" name="Picture 2101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9015412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316</xdr:row>
      <xdr:rowOff>114300</xdr:rowOff>
    </xdr:from>
    <xdr:to>
      <xdr:col>2</xdr:col>
      <xdr:colOff>1809750</xdr:colOff>
      <xdr:row>319</xdr:row>
      <xdr:rowOff>76200</xdr:rowOff>
    </xdr:to>
    <xdr:pic>
      <xdr:nvPicPr>
        <xdr:cNvPr id="10969" name="Picture 2102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746432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76200</xdr:colOff>
      <xdr:row>281</xdr:row>
      <xdr:rowOff>161925</xdr:rowOff>
    </xdr:from>
    <xdr:to>
      <xdr:col>2</xdr:col>
      <xdr:colOff>1762125</xdr:colOff>
      <xdr:row>284</xdr:row>
      <xdr:rowOff>123825</xdr:rowOff>
    </xdr:to>
    <xdr:pic>
      <xdr:nvPicPr>
        <xdr:cNvPr id="10970" name="Picture 2103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5108257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136</xdr:row>
      <xdr:rowOff>114300</xdr:rowOff>
    </xdr:from>
    <xdr:to>
      <xdr:col>2</xdr:col>
      <xdr:colOff>1781175</xdr:colOff>
      <xdr:row>139</xdr:row>
      <xdr:rowOff>76200</xdr:rowOff>
    </xdr:to>
    <xdr:pic>
      <xdr:nvPicPr>
        <xdr:cNvPr id="10971" name="Picture 2104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484120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101</xdr:row>
      <xdr:rowOff>142875</xdr:rowOff>
    </xdr:from>
    <xdr:to>
      <xdr:col>2</xdr:col>
      <xdr:colOff>1838325</xdr:colOff>
      <xdr:row>104</xdr:row>
      <xdr:rowOff>104775</xdr:rowOff>
    </xdr:to>
    <xdr:pic>
      <xdr:nvPicPr>
        <xdr:cNvPr id="10972" name="Picture 2105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1845945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68</xdr:row>
      <xdr:rowOff>114300</xdr:rowOff>
    </xdr:from>
    <xdr:to>
      <xdr:col>2</xdr:col>
      <xdr:colOff>1828800</xdr:colOff>
      <xdr:row>71</xdr:row>
      <xdr:rowOff>76200</xdr:rowOff>
    </xdr:to>
    <xdr:pic>
      <xdr:nvPicPr>
        <xdr:cNvPr id="10973" name="Picture 2106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226820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211</xdr:row>
      <xdr:rowOff>95250</xdr:rowOff>
    </xdr:from>
    <xdr:to>
      <xdr:col>2</xdr:col>
      <xdr:colOff>2066925</xdr:colOff>
      <xdr:row>214</xdr:row>
      <xdr:rowOff>28575</xdr:rowOff>
    </xdr:to>
    <xdr:pic>
      <xdr:nvPicPr>
        <xdr:cNvPr id="10974" name="Picture 41" descr="LETTER04_0.tmp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7985700"/>
          <a:ext cx="1685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246</xdr:row>
      <xdr:rowOff>66675</xdr:rowOff>
    </xdr:from>
    <xdr:to>
      <xdr:col>2</xdr:col>
      <xdr:colOff>1952625</xdr:colOff>
      <xdr:row>249</xdr:row>
      <xdr:rowOff>0</xdr:rowOff>
    </xdr:to>
    <xdr:pic>
      <xdr:nvPicPr>
        <xdr:cNvPr id="10975" name="Picture 42" descr="LETTER04_0.tmp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4424600"/>
          <a:ext cx="1695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472</xdr:row>
      <xdr:rowOff>133350</xdr:rowOff>
    </xdr:from>
    <xdr:to>
      <xdr:col>2</xdr:col>
      <xdr:colOff>2171700</xdr:colOff>
      <xdr:row>475</xdr:row>
      <xdr:rowOff>180975</xdr:rowOff>
    </xdr:to>
    <xdr:pic>
      <xdr:nvPicPr>
        <xdr:cNvPr id="10976" name="Picture 2144" descr="Alex Galleto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83772375"/>
          <a:ext cx="18192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426</xdr:row>
      <xdr:rowOff>133350</xdr:rowOff>
    </xdr:from>
    <xdr:to>
      <xdr:col>2</xdr:col>
      <xdr:colOff>1847850</xdr:colOff>
      <xdr:row>429</xdr:row>
      <xdr:rowOff>47625</xdr:rowOff>
    </xdr:to>
    <xdr:pic>
      <xdr:nvPicPr>
        <xdr:cNvPr id="10977" name="Picture 2145" descr="Scan-Angelita Sebi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76723875"/>
          <a:ext cx="1419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85725</xdr:colOff>
      <xdr:row>175</xdr:row>
      <xdr:rowOff>28575</xdr:rowOff>
    </xdr:from>
    <xdr:to>
      <xdr:col>2</xdr:col>
      <xdr:colOff>2000250</xdr:colOff>
      <xdr:row>177</xdr:row>
      <xdr:rowOff>152400</xdr:rowOff>
    </xdr:to>
    <xdr:pic>
      <xdr:nvPicPr>
        <xdr:cNvPr id="10978" name="Picture 2146" descr="Scan-D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5" b="975"/>
        <a:stretch>
          <a:fillRect/>
        </a:stretch>
      </xdr:blipFill>
      <xdr:spPr bwMode="auto">
        <a:xfrm>
          <a:off x="1133475" y="31613475"/>
          <a:ext cx="1914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211</xdr:row>
      <xdr:rowOff>95250</xdr:rowOff>
    </xdr:from>
    <xdr:to>
      <xdr:col>2</xdr:col>
      <xdr:colOff>2409825</xdr:colOff>
      <xdr:row>214</xdr:row>
      <xdr:rowOff>47625</xdr:rowOff>
    </xdr:to>
    <xdr:pic>
      <xdr:nvPicPr>
        <xdr:cNvPr id="10979" name="Picture 46" descr="Romeo_0.tmp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37985700"/>
          <a:ext cx="2028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246</xdr:row>
      <xdr:rowOff>66675</xdr:rowOff>
    </xdr:from>
    <xdr:to>
      <xdr:col>2</xdr:col>
      <xdr:colOff>2286000</xdr:colOff>
      <xdr:row>249</xdr:row>
      <xdr:rowOff>19050</xdr:rowOff>
    </xdr:to>
    <xdr:pic>
      <xdr:nvPicPr>
        <xdr:cNvPr id="10980" name="Picture 47" descr="Romeo_0.tmp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44424600"/>
          <a:ext cx="2028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31</xdr:row>
      <xdr:rowOff>19050</xdr:rowOff>
    </xdr:from>
    <xdr:to>
      <xdr:col>2</xdr:col>
      <xdr:colOff>2247900</xdr:colOff>
      <xdr:row>34</xdr:row>
      <xdr:rowOff>133350</xdr:rowOff>
    </xdr:to>
    <xdr:pic>
      <xdr:nvPicPr>
        <xdr:cNvPr id="10981" name="Picture 48" descr="TJ_0.tmp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5448300"/>
          <a:ext cx="2324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14</xdr:col>
      <xdr:colOff>495300</xdr:colOff>
      <xdr:row>34</xdr:row>
      <xdr:rowOff>114300</xdr:rowOff>
    </xdr:to>
    <xdr:pic>
      <xdr:nvPicPr>
        <xdr:cNvPr id="10982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267325"/>
          <a:ext cx="3114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171450</xdr:colOff>
      <xdr:row>66</xdr:row>
      <xdr:rowOff>152400</xdr:rowOff>
    </xdr:from>
    <xdr:to>
      <xdr:col>14</xdr:col>
      <xdr:colOff>666750</xdr:colOff>
      <xdr:row>70</xdr:row>
      <xdr:rowOff>171450</xdr:rowOff>
    </xdr:to>
    <xdr:pic>
      <xdr:nvPicPr>
        <xdr:cNvPr id="10983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5" y="118967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100</xdr:row>
      <xdr:rowOff>95250</xdr:rowOff>
    </xdr:from>
    <xdr:to>
      <xdr:col>14</xdr:col>
      <xdr:colOff>676275</xdr:colOff>
      <xdr:row>104</xdr:row>
      <xdr:rowOff>104775</xdr:rowOff>
    </xdr:to>
    <xdr:pic>
      <xdr:nvPicPr>
        <xdr:cNvPr id="10984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181832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561975</xdr:colOff>
      <xdr:row>135</xdr:row>
      <xdr:rowOff>28575</xdr:rowOff>
    </xdr:from>
    <xdr:to>
      <xdr:col>14</xdr:col>
      <xdr:colOff>457200</xdr:colOff>
      <xdr:row>139</xdr:row>
      <xdr:rowOff>38100</xdr:rowOff>
    </xdr:to>
    <xdr:pic>
      <xdr:nvPicPr>
        <xdr:cNvPr id="10985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245268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173</xdr:row>
      <xdr:rowOff>171450</xdr:rowOff>
    </xdr:from>
    <xdr:to>
      <xdr:col>14</xdr:col>
      <xdr:colOff>695325</xdr:colOff>
      <xdr:row>178</xdr:row>
      <xdr:rowOff>28575</xdr:rowOff>
    </xdr:to>
    <xdr:pic>
      <xdr:nvPicPr>
        <xdr:cNvPr id="10986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313467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210</xdr:row>
      <xdr:rowOff>66675</xdr:rowOff>
    </xdr:from>
    <xdr:to>
      <xdr:col>14</xdr:col>
      <xdr:colOff>609600</xdr:colOff>
      <xdr:row>214</xdr:row>
      <xdr:rowOff>76200</xdr:rowOff>
    </xdr:to>
    <xdr:pic>
      <xdr:nvPicPr>
        <xdr:cNvPr id="10987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377285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245</xdr:row>
      <xdr:rowOff>47625</xdr:rowOff>
    </xdr:from>
    <xdr:to>
      <xdr:col>14</xdr:col>
      <xdr:colOff>647700</xdr:colOff>
      <xdr:row>249</xdr:row>
      <xdr:rowOff>57150</xdr:rowOff>
    </xdr:to>
    <xdr:pic>
      <xdr:nvPicPr>
        <xdr:cNvPr id="10988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441769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280</xdr:row>
      <xdr:rowOff>28575</xdr:rowOff>
    </xdr:from>
    <xdr:to>
      <xdr:col>14</xdr:col>
      <xdr:colOff>733425</xdr:colOff>
      <xdr:row>284</xdr:row>
      <xdr:rowOff>38100</xdr:rowOff>
    </xdr:to>
    <xdr:pic>
      <xdr:nvPicPr>
        <xdr:cNvPr id="10989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507206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85725</xdr:colOff>
      <xdr:row>314</xdr:row>
      <xdr:rowOff>123825</xdr:rowOff>
    </xdr:from>
    <xdr:to>
      <xdr:col>14</xdr:col>
      <xdr:colOff>581025</xdr:colOff>
      <xdr:row>318</xdr:row>
      <xdr:rowOff>142875</xdr:rowOff>
    </xdr:to>
    <xdr:pic>
      <xdr:nvPicPr>
        <xdr:cNvPr id="10990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70642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209550</xdr:colOff>
      <xdr:row>357</xdr:row>
      <xdr:rowOff>19050</xdr:rowOff>
    </xdr:from>
    <xdr:to>
      <xdr:col>14</xdr:col>
      <xdr:colOff>704850</xdr:colOff>
      <xdr:row>361</xdr:row>
      <xdr:rowOff>28575</xdr:rowOff>
    </xdr:to>
    <xdr:pic>
      <xdr:nvPicPr>
        <xdr:cNvPr id="10991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637889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391</xdr:row>
      <xdr:rowOff>0</xdr:rowOff>
    </xdr:from>
    <xdr:to>
      <xdr:col>14</xdr:col>
      <xdr:colOff>590550</xdr:colOff>
      <xdr:row>395</xdr:row>
      <xdr:rowOff>9525</xdr:rowOff>
    </xdr:to>
    <xdr:pic>
      <xdr:nvPicPr>
        <xdr:cNvPr id="10992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00563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200025</xdr:colOff>
      <xdr:row>424</xdr:row>
      <xdr:rowOff>152400</xdr:rowOff>
    </xdr:from>
    <xdr:to>
      <xdr:col>14</xdr:col>
      <xdr:colOff>695325</xdr:colOff>
      <xdr:row>428</xdr:row>
      <xdr:rowOff>171450</xdr:rowOff>
    </xdr:to>
    <xdr:pic>
      <xdr:nvPicPr>
        <xdr:cNvPr id="10993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0450" y="763333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238125</xdr:colOff>
      <xdr:row>472</xdr:row>
      <xdr:rowOff>19050</xdr:rowOff>
    </xdr:from>
    <xdr:to>
      <xdr:col>14</xdr:col>
      <xdr:colOff>723900</xdr:colOff>
      <xdr:row>476</xdr:row>
      <xdr:rowOff>28575</xdr:rowOff>
    </xdr:to>
    <xdr:pic>
      <xdr:nvPicPr>
        <xdr:cNvPr id="10994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83658075"/>
          <a:ext cx="31051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505</xdr:row>
      <xdr:rowOff>133350</xdr:rowOff>
    </xdr:from>
    <xdr:to>
      <xdr:col>14</xdr:col>
      <xdr:colOff>685800</xdr:colOff>
      <xdr:row>509</xdr:row>
      <xdr:rowOff>152400</xdr:rowOff>
    </xdr:to>
    <xdr:pic>
      <xdr:nvPicPr>
        <xdr:cNvPr id="10995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5" y="897159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358</xdr:row>
      <xdr:rowOff>161925</xdr:rowOff>
    </xdr:from>
    <xdr:to>
      <xdr:col>2</xdr:col>
      <xdr:colOff>1876425</xdr:colOff>
      <xdr:row>361</xdr:row>
      <xdr:rowOff>123825</xdr:rowOff>
    </xdr:to>
    <xdr:pic>
      <xdr:nvPicPr>
        <xdr:cNvPr id="10996" name="Picture 2102" descr="Gemma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416040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66675</xdr:colOff>
      <xdr:row>391</xdr:row>
      <xdr:rowOff>190500</xdr:rowOff>
    </xdr:from>
    <xdr:to>
      <xdr:col>2</xdr:col>
      <xdr:colOff>1885950</xdr:colOff>
      <xdr:row>395</xdr:row>
      <xdr:rowOff>57150</xdr:rowOff>
    </xdr:to>
    <xdr:pic>
      <xdr:nvPicPr>
        <xdr:cNvPr id="10997" name="Picture 2144" descr="Alex Galleto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70246875"/>
          <a:ext cx="1819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581025</xdr:colOff>
      <xdr:row>30</xdr:row>
      <xdr:rowOff>66675</xdr:rowOff>
    </xdr:from>
    <xdr:to>
      <xdr:col>14</xdr:col>
      <xdr:colOff>152400</xdr:colOff>
      <xdr:row>32</xdr:row>
      <xdr:rowOff>152400</xdr:rowOff>
    </xdr:to>
    <xdr:pic>
      <xdr:nvPicPr>
        <xdr:cNvPr id="9757" name="Picture 7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5372100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733425</xdr:colOff>
      <xdr:row>61</xdr:row>
      <xdr:rowOff>142875</xdr:rowOff>
    </xdr:from>
    <xdr:to>
      <xdr:col>14</xdr:col>
      <xdr:colOff>304800</xdr:colOff>
      <xdr:row>64</xdr:row>
      <xdr:rowOff>9525</xdr:rowOff>
    </xdr:to>
    <xdr:pic>
      <xdr:nvPicPr>
        <xdr:cNvPr id="9758" name="Picture 8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102042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723900</xdr:colOff>
      <xdr:row>101</xdr:row>
      <xdr:rowOff>142875</xdr:rowOff>
    </xdr:from>
    <xdr:to>
      <xdr:col>14</xdr:col>
      <xdr:colOff>295275</xdr:colOff>
      <xdr:row>104</xdr:row>
      <xdr:rowOff>9525</xdr:rowOff>
    </xdr:to>
    <xdr:pic>
      <xdr:nvPicPr>
        <xdr:cNvPr id="9759" name="Picture 9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1827847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134</xdr:row>
      <xdr:rowOff>142875</xdr:rowOff>
    </xdr:from>
    <xdr:to>
      <xdr:col>13</xdr:col>
      <xdr:colOff>28575</xdr:colOff>
      <xdr:row>137</xdr:row>
      <xdr:rowOff>0</xdr:rowOff>
    </xdr:to>
    <xdr:pic>
      <xdr:nvPicPr>
        <xdr:cNvPr id="9760" name="Picture 10" descr="mayor Pa_0.tmp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24326850"/>
          <a:ext cx="1952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714375</xdr:colOff>
      <xdr:row>171</xdr:row>
      <xdr:rowOff>161925</xdr:rowOff>
    </xdr:from>
    <xdr:to>
      <xdr:col>14</xdr:col>
      <xdr:colOff>285750</xdr:colOff>
      <xdr:row>174</xdr:row>
      <xdr:rowOff>28575</xdr:rowOff>
    </xdr:to>
    <xdr:pic>
      <xdr:nvPicPr>
        <xdr:cNvPr id="9761" name="Picture 11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31270575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752475</xdr:colOff>
      <xdr:row>206</xdr:row>
      <xdr:rowOff>142875</xdr:rowOff>
    </xdr:from>
    <xdr:to>
      <xdr:col>14</xdr:col>
      <xdr:colOff>323850</xdr:colOff>
      <xdr:row>209</xdr:row>
      <xdr:rowOff>9525</xdr:rowOff>
    </xdr:to>
    <xdr:pic>
      <xdr:nvPicPr>
        <xdr:cNvPr id="9762" name="Picture 12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37471350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771525</xdr:colOff>
      <xdr:row>243</xdr:row>
      <xdr:rowOff>171450</xdr:rowOff>
    </xdr:from>
    <xdr:to>
      <xdr:col>14</xdr:col>
      <xdr:colOff>342900</xdr:colOff>
      <xdr:row>246</xdr:row>
      <xdr:rowOff>0</xdr:rowOff>
    </xdr:to>
    <xdr:pic>
      <xdr:nvPicPr>
        <xdr:cNvPr id="9763" name="Picture 13" descr="mayor Pa_0.tmp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44548425"/>
          <a:ext cx="1952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704850</xdr:colOff>
      <xdr:row>275</xdr:row>
      <xdr:rowOff>85725</xdr:rowOff>
    </xdr:from>
    <xdr:to>
      <xdr:col>14</xdr:col>
      <xdr:colOff>276225</xdr:colOff>
      <xdr:row>277</xdr:row>
      <xdr:rowOff>123825</xdr:rowOff>
    </xdr:to>
    <xdr:pic>
      <xdr:nvPicPr>
        <xdr:cNvPr id="9764" name="Picture 14" descr="mayor Pa_0.tmp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50787300"/>
          <a:ext cx="1952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311</xdr:row>
      <xdr:rowOff>114300</xdr:rowOff>
    </xdr:from>
    <xdr:to>
      <xdr:col>7</xdr:col>
      <xdr:colOff>323850</xdr:colOff>
      <xdr:row>314</xdr:row>
      <xdr:rowOff>57150</xdr:rowOff>
    </xdr:to>
    <xdr:pic>
      <xdr:nvPicPr>
        <xdr:cNvPr id="9765" name="Picture 2101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574643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714375</xdr:colOff>
      <xdr:row>277</xdr:row>
      <xdr:rowOff>95250</xdr:rowOff>
    </xdr:from>
    <xdr:to>
      <xdr:col>7</xdr:col>
      <xdr:colOff>266700</xdr:colOff>
      <xdr:row>280</xdr:row>
      <xdr:rowOff>66675</xdr:rowOff>
    </xdr:to>
    <xdr:pic>
      <xdr:nvPicPr>
        <xdr:cNvPr id="9766" name="Picture 2102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5122545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245</xdr:row>
      <xdr:rowOff>180975</xdr:rowOff>
    </xdr:from>
    <xdr:to>
      <xdr:col>7</xdr:col>
      <xdr:colOff>323850</xdr:colOff>
      <xdr:row>248</xdr:row>
      <xdr:rowOff>123825</xdr:rowOff>
    </xdr:to>
    <xdr:pic>
      <xdr:nvPicPr>
        <xdr:cNvPr id="9767" name="Picture 2103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49675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208</xdr:row>
      <xdr:rowOff>104775</xdr:rowOff>
    </xdr:from>
    <xdr:to>
      <xdr:col>8</xdr:col>
      <xdr:colOff>0</xdr:colOff>
      <xdr:row>211</xdr:row>
      <xdr:rowOff>47625</xdr:rowOff>
    </xdr:to>
    <xdr:pic>
      <xdr:nvPicPr>
        <xdr:cNvPr id="9768" name="Picture 2104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78428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173</xdr:row>
      <xdr:rowOff>38100</xdr:rowOff>
    </xdr:from>
    <xdr:to>
      <xdr:col>8</xdr:col>
      <xdr:colOff>9525</xdr:colOff>
      <xdr:row>175</xdr:row>
      <xdr:rowOff>171450</xdr:rowOff>
    </xdr:to>
    <xdr:pic>
      <xdr:nvPicPr>
        <xdr:cNvPr id="9769" name="Picture 2105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315563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190500</xdr:colOff>
      <xdr:row>136</xdr:row>
      <xdr:rowOff>66675</xdr:rowOff>
    </xdr:from>
    <xdr:to>
      <xdr:col>6</xdr:col>
      <xdr:colOff>628650</xdr:colOff>
      <xdr:row>139</xdr:row>
      <xdr:rowOff>9525</xdr:rowOff>
    </xdr:to>
    <xdr:pic>
      <xdr:nvPicPr>
        <xdr:cNvPr id="9770" name="Picture 2106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466022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103</xdr:row>
      <xdr:rowOff>85725</xdr:rowOff>
    </xdr:from>
    <xdr:to>
      <xdr:col>8</xdr:col>
      <xdr:colOff>9525</xdr:colOff>
      <xdr:row>106</xdr:row>
      <xdr:rowOff>28575</xdr:rowOff>
    </xdr:to>
    <xdr:pic>
      <xdr:nvPicPr>
        <xdr:cNvPr id="9771" name="Picture 2107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186309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63</xdr:row>
      <xdr:rowOff>57150</xdr:rowOff>
    </xdr:from>
    <xdr:to>
      <xdr:col>8</xdr:col>
      <xdr:colOff>19050</xdr:colOff>
      <xdr:row>66</xdr:row>
      <xdr:rowOff>0</xdr:rowOff>
    </xdr:to>
    <xdr:pic>
      <xdr:nvPicPr>
        <xdr:cNvPr id="9772" name="Picture 2108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1344275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533400</xdr:colOff>
      <xdr:row>32</xdr:row>
      <xdr:rowOff>28575</xdr:rowOff>
    </xdr:from>
    <xdr:to>
      <xdr:col>8</xdr:col>
      <xdr:colOff>504825</xdr:colOff>
      <xdr:row>35</xdr:row>
      <xdr:rowOff>57150</xdr:rowOff>
    </xdr:to>
    <xdr:pic>
      <xdr:nvPicPr>
        <xdr:cNvPr id="9773" name="Picture 2109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7150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63</xdr:row>
      <xdr:rowOff>0</xdr:rowOff>
    </xdr:from>
    <xdr:to>
      <xdr:col>2</xdr:col>
      <xdr:colOff>1733550</xdr:colOff>
      <xdr:row>65</xdr:row>
      <xdr:rowOff>152400</xdr:rowOff>
    </xdr:to>
    <xdr:pic>
      <xdr:nvPicPr>
        <xdr:cNvPr id="9774" name="Picture 2170" descr="Gemm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128712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103</xdr:row>
      <xdr:rowOff>38100</xdr:rowOff>
    </xdr:from>
    <xdr:to>
      <xdr:col>2</xdr:col>
      <xdr:colOff>1819275</xdr:colOff>
      <xdr:row>106</xdr:row>
      <xdr:rowOff>0</xdr:rowOff>
    </xdr:to>
    <xdr:pic>
      <xdr:nvPicPr>
        <xdr:cNvPr id="9775" name="Picture 2171" descr="Gemm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8583275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136</xdr:row>
      <xdr:rowOff>57150</xdr:rowOff>
    </xdr:from>
    <xdr:to>
      <xdr:col>2</xdr:col>
      <xdr:colOff>1838325</xdr:colOff>
      <xdr:row>139</xdr:row>
      <xdr:rowOff>19050</xdr:rowOff>
    </xdr:to>
    <xdr:pic>
      <xdr:nvPicPr>
        <xdr:cNvPr id="9776" name="Picture 2172" descr="Gemm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465070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208</xdr:row>
      <xdr:rowOff>76200</xdr:rowOff>
    </xdr:from>
    <xdr:to>
      <xdr:col>2</xdr:col>
      <xdr:colOff>1847850</xdr:colOff>
      <xdr:row>211</xdr:row>
      <xdr:rowOff>38100</xdr:rowOff>
    </xdr:to>
    <xdr:pic>
      <xdr:nvPicPr>
        <xdr:cNvPr id="9777" name="Picture 2173" descr="Gemm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3781425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173</xdr:row>
      <xdr:rowOff>38100</xdr:rowOff>
    </xdr:from>
    <xdr:to>
      <xdr:col>2</xdr:col>
      <xdr:colOff>1924050</xdr:colOff>
      <xdr:row>175</xdr:row>
      <xdr:rowOff>171450</xdr:rowOff>
    </xdr:to>
    <xdr:pic>
      <xdr:nvPicPr>
        <xdr:cNvPr id="9778" name="Picture 29" descr="LETTER04_0.t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1556325"/>
          <a:ext cx="1924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245</xdr:row>
      <xdr:rowOff>85725</xdr:rowOff>
    </xdr:from>
    <xdr:to>
      <xdr:col>2</xdr:col>
      <xdr:colOff>1800225</xdr:colOff>
      <xdr:row>248</xdr:row>
      <xdr:rowOff>28575</xdr:rowOff>
    </xdr:to>
    <xdr:pic>
      <xdr:nvPicPr>
        <xdr:cNvPr id="9779" name="Picture 30" descr="LETTER04_0.tmp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44872275"/>
          <a:ext cx="19240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310</xdr:row>
      <xdr:rowOff>180975</xdr:rowOff>
    </xdr:from>
    <xdr:to>
      <xdr:col>2</xdr:col>
      <xdr:colOff>1914525</xdr:colOff>
      <xdr:row>314</xdr:row>
      <xdr:rowOff>47625</xdr:rowOff>
    </xdr:to>
    <xdr:pic>
      <xdr:nvPicPr>
        <xdr:cNvPr id="9780" name="Picture 31" descr="img003 (_0.t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57302400"/>
          <a:ext cx="1743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31</xdr:row>
      <xdr:rowOff>142875</xdr:rowOff>
    </xdr:from>
    <xdr:to>
      <xdr:col>2</xdr:col>
      <xdr:colOff>1876425</xdr:colOff>
      <xdr:row>35</xdr:row>
      <xdr:rowOff>161925</xdr:rowOff>
    </xdr:to>
    <xdr:pic>
      <xdr:nvPicPr>
        <xdr:cNvPr id="9781" name="Picture 32" descr="img003 (_0.tmp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5667375"/>
          <a:ext cx="1743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245</xdr:row>
      <xdr:rowOff>123825</xdr:rowOff>
    </xdr:from>
    <xdr:to>
      <xdr:col>2</xdr:col>
      <xdr:colOff>1924050</xdr:colOff>
      <xdr:row>248</xdr:row>
      <xdr:rowOff>66675</xdr:rowOff>
    </xdr:to>
    <xdr:pic>
      <xdr:nvPicPr>
        <xdr:cNvPr id="9782" name="Picture 33" descr="Romeo_0.tmp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4910375"/>
          <a:ext cx="2028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173</xdr:row>
      <xdr:rowOff>38100</xdr:rowOff>
    </xdr:from>
    <xdr:to>
      <xdr:col>2</xdr:col>
      <xdr:colOff>2028825</xdr:colOff>
      <xdr:row>175</xdr:row>
      <xdr:rowOff>171450</xdr:rowOff>
    </xdr:to>
    <xdr:pic>
      <xdr:nvPicPr>
        <xdr:cNvPr id="9783" name="Picture 34" descr="Romeo_0.tmp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1556325"/>
          <a:ext cx="2028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277</xdr:row>
      <xdr:rowOff>0</xdr:rowOff>
    </xdr:from>
    <xdr:to>
      <xdr:col>3</xdr:col>
      <xdr:colOff>171450</xdr:colOff>
      <xdr:row>280</xdr:row>
      <xdr:rowOff>95250</xdr:rowOff>
    </xdr:to>
    <xdr:pic>
      <xdr:nvPicPr>
        <xdr:cNvPr id="9784" name="Picture 35" descr="TJ_0.tmp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51130200"/>
          <a:ext cx="2324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</xdr:colOff>
      <xdr:row>31</xdr:row>
      <xdr:rowOff>0</xdr:rowOff>
    </xdr:from>
    <xdr:to>
      <xdr:col>14</xdr:col>
      <xdr:colOff>266700</xdr:colOff>
      <xdr:row>35</xdr:row>
      <xdr:rowOff>161925</xdr:rowOff>
    </xdr:to>
    <xdr:pic>
      <xdr:nvPicPr>
        <xdr:cNvPr id="9785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52450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447675</xdr:colOff>
      <xdr:row>62</xdr:row>
      <xdr:rowOff>0</xdr:rowOff>
    </xdr:from>
    <xdr:to>
      <xdr:col>14</xdr:col>
      <xdr:colOff>666750</xdr:colOff>
      <xdr:row>66</xdr:row>
      <xdr:rowOff>9525</xdr:rowOff>
    </xdr:to>
    <xdr:pic>
      <xdr:nvPicPr>
        <xdr:cNvPr id="9786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0585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102</xdr:row>
      <xdr:rowOff>57150</xdr:rowOff>
    </xdr:from>
    <xdr:to>
      <xdr:col>14</xdr:col>
      <xdr:colOff>695325</xdr:colOff>
      <xdr:row>106</xdr:row>
      <xdr:rowOff>66675</xdr:rowOff>
    </xdr:to>
    <xdr:pic>
      <xdr:nvPicPr>
        <xdr:cNvPr id="9787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83737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66675</xdr:colOff>
      <xdr:row>135</xdr:row>
      <xdr:rowOff>0</xdr:rowOff>
    </xdr:from>
    <xdr:to>
      <xdr:col>14</xdr:col>
      <xdr:colOff>285750</xdr:colOff>
      <xdr:row>139</xdr:row>
      <xdr:rowOff>9525</xdr:rowOff>
    </xdr:to>
    <xdr:pic>
      <xdr:nvPicPr>
        <xdr:cNvPr id="9788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43649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172</xdr:row>
      <xdr:rowOff>0</xdr:rowOff>
    </xdr:from>
    <xdr:to>
      <xdr:col>14</xdr:col>
      <xdr:colOff>733425</xdr:colOff>
      <xdr:row>176</xdr:row>
      <xdr:rowOff>9525</xdr:rowOff>
    </xdr:to>
    <xdr:pic>
      <xdr:nvPicPr>
        <xdr:cNvPr id="9789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128962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207</xdr:row>
      <xdr:rowOff>0</xdr:rowOff>
    </xdr:from>
    <xdr:to>
      <xdr:col>14</xdr:col>
      <xdr:colOff>733425</xdr:colOff>
      <xdr:row>211</xdr:row>
      <xdr:rowOff>9525</xdr:rowOff>
    </xdr:to>
    <xdr:pic>
      <xdr:nvPicPr>
        <xdr:cNvPr id="9790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375094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244</xdr:row>
      <xdr:rowOff>0</xdr:rowOff>
    </xdr:from>
    <xdr:to>
      <xdr:col>14</xdr:col>
      <xdr:colOff>733425</xdr:colOff>
      <xdr:row>248</xdr:row>
      <xdr:rowOff>9525</xdr:rowOff>
    </xdr:to>
    <xdr:pic>
      <xdr:nvPicPr>
        <xdr:cNvPr id="9791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445579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</xdr:colOff>
      <xdr:row>275</xdr:row>
      <xdr:rowOff>114300</xdr:rowOff>
    </xdr:from>
    <xdr:to>
      <xdr:col>14</xdr:col>
      <xdr:colOff>742950</xdr:colOff>
      <xdr:row>279</xdr:row>
      <xdr:rowOff>142875</xdr:rowOff>
    </xdr:to>
    <xdr:pic>
      <xdr:nvPicPr>
        <xdr:cNvPr id="9792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6675" y="50815875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419100</xdr:colOff>
      <xdr:row>310</xdr:row>
      <xdr:rowOff>85725</xdr:rowOff>
    </xdr:from>
    <xdr:to>
      <xdr:col>14</xdr:col>
      <xdr:colOff>638175</xdr:colOff>
      <xdr:row>314</xdr:row>
      <xdr:rowOff>95250</xdr:rowOff>
    </xdr:to>
    <xdr:pic>
      <xdr:nvPicPr>
        <xdr:cNvPr id="9793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5720715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304800</xdr:colOff>
      <xdr:row>345</xdr:row>
      <xdr:rowOff>0</xdr:rowOff>
    </xdr:from>
    <xdr:to>
      <xdr:col>14</xdr:col>
      <xdr:colOff>523875</xdr:colOff>
      <xdr:row>349</xdr:row>
      <xdr:rowOff>9525</xdr:rowOff>
    </xdr:to>
    <xdr:pic>
      <xdr:nvPicPr>
        <xdr:cNvPr id="9794" name="Picture 40" descr="Mayor_0.tmp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63550800"/>
          <a:ext cx="3114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347</xdr:row>
      <xdr:rowOff>0</xdr:rowOff>
    </xdr:from>
    <xdr:to>
      <xdr:col>7</xdr:col>
      <xdr:colOff>314325</xdr:colOff>
      <xdr:row>349</xdr:row>
      <xdr:rowOff>133350</xdr:rowOff>
    </xdr:to>
    <xdr:pic>
      <xdr:nvPicPr>
        <xdr:cNvPr id="9795" name="Picture 2101" descr="Eng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63969900"/>
          <a:ext cx="222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346</xdr:row>
      <xdr:rowOff>114300</xdr:rowOff>
    </xdr:from>
    <xdr:to>
      <xdr:col>2</xdr:col>
      <xdr:colOff>1581150</xdr:colOff>
      <xdr:row>349</xdr:row>
      <xdr:rowOff>76200</xdr:rowOff>
    </xdr:to>
    <xdr:pic>
      <xdr:nvPicPr>
        <xdr:cNvPr id="9796" name="Picture 2173" descr="Gemma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63893700"/>
          <a:ext cx="1685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LORY%20FILES\SUPPLIES\ALL%20MUN.%20FORMS-galle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req"/>
      <sheetName val="purorder"/>
      <sheetName val="inspec"/>
      <sheetName val="req.&amp;issue"/>
      <sheetName val="SUPP"/>
      <sheetName val="abstact"/>
      <sheetName val="qoute"/>
      <sheetName val="oblig"/>
      <sheetName val="are"/>
      <sheetName val="voucher"/>
    </sheetNames>
    <sheetDataSet>
      <sheetData sheetId="0">
        <row r="41">
          <cell r="C41" t="str">
            <v>JEROME POTINGAN</v>
          </cell>
        </row>
        <row r="42">
          <cell r="C42" t="str">
            <v>Sanitation Inspector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21"/>
  <sheetViews>
    <sheetView view="pageBreakPreview" topLeftCell="A121" zoomScaleNormal="100" zoomScaleSheetLayoutView="100" workbookViewId="0">
      <selection activeCell="C144" sqref="C144"/>
    </sheetView>
  </sheetViews>
  <sheetFormatPr defaultRowHeight="14.25" x14ac:dyDescent="0.2"/>
  <cols>
    <col min="1" max="1" width="14.5703125" customWidth="1"/>
    <col min="2" max="2" width="4.7109375" style="9" customWidth="1"/>
    <col min="3" max="3" width="40.7109375" style="9" customWidth="1"/>
    <col min="4" max="4" width="11.42578125" style="10" customWidth="1"/>
    <col min="5" max="5" width="9.42578125" style="9" customWidth="1"/>
    <col min="6" max="6" width="7.42578125" style="9" customWidth="1"/>
    <col min="7" max="7" width="13.28515625" style="7" customWidth="1"/>
    <col min="8" max="8" width="5.140625" style="9" customWidth="1"/>
    <col min="9" max="9" width="12.5703125" style="9" customWidth="1"/>
    <col min="10" max="10" width="5.5703125" style="9" customWidth="1"/>
    <col min="11" max="11" width="14.42578125" style="7" customWidth="1"/>
    <col min="12" max="12" width="5.5703125" style="9" customWidth="1"/>
    <col min="13" max="13" width="11" style="9" customWidth="1"/>
    <col min="14" max="14" width="5.5703125" style="9" customWidth="1"/>
    <col min="15" max="15" width="14" style="9" customWidth="1"/>
  </cols>
  <sheetData>
    <row r="2" spans="1:15" ht="12.75" x14ac:dyDescent="0.2">
      <c r="A2" s="2"/>
      <c r="B2" s="7" t="s">
        <v>29</v>
      </c>
      <c r="C2" s="7"/>
      <c r="D2" s="64"/>
      <c r="E2" s="7"/>
      <c r="F2" s="7"/>
      <c r="H2" s="7"/>
      <c r="I2" s="7"/>
      <c r="J2" s="7"/>
      <c r="L2" s="7"/>
      <c r="M2" s="7"/>
      <c r="N2" s="7"/>
      <c r="O2" s="7"/>
    </row>
    <row r="3" spans="1:15" ht="12.75" x14ac:dyDescent="0.2">
      <c r="A3" s="2"/>
      <c r="B3" s="7"/>
      <c r="C3" s="7"/>
      <c r="D3" s="7"/>
      <c r="E3" s="7"/>
      <c r="F3" s="7"/>
      <c r="H3" s="7"/>
      <c r="I3" s="7"/>
      <c r="J3" s="7"/>
      <c r="L3" s="7"/>
      <c r="M3" s="7"/>
      <c r="N3" s="7"/>
      <c r="O3" s="7"/>
    </row>
    <row r="4" spans="1:15" x14ac:dyDescent="0.2">
      <c r="A4" s="2"/>
      <c r="B4" s="464" t="s">
        <v>27</v>
      </c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</row>
    <row r="5" spans="1:15" x14ac:dyDescent="0.2">
      <c r="A5" s="2"/>
      <c r="B5" s="465" t="s">
        <v>75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</row>
    <row r="6" spans="1:15" ht="12.75" x14ac:dyDescent="0.2">
      <c r="A6" s="2"/>
      <c r="B6" s="166"/>
      <c r="C6" s="166"/>
      <c r="D6" s="166"/>
      <c r="E6" s="166"/>
      <c r="F6" s="166"/>
      <c r="G6" s="204"/>
      <c r="H6" s="166"/>
      <c r="I6" s="166"/>
      <c r="J6" s="166"/>
      <c r="K6" s="204"/>
      <c r="L6" s="166"/>
      <c r="M6" s="166"/>
      <c r="N6" s="166"/>
      <c r="O6" s="166"/>
    </row>
    <row r="7" spans="1:15" ht="12.75" x14ac:dyDescent="0.2">
      <c r="A7" s="2"/>
      <c r="B7" s="67" t="s">
        <v>28</v>
      </c>
      <c r="C7" s="68"/>
      <c r="D7" s="69" t="s">
        <v>22</v>
      </c>
      <c r="E7" s="70"/>
      <c r="F7" s="71"/>
      <c r="G7" s="72"/>
      <c r="H7" s="72"/>
      <c r="I7" s="72"/>
      <c r="J7" s="72"/>
      <c r="K7" s="72"/>
      <c r="L7" s="72"/>
      <c r="M7" s="72"/>
      <c r="N7" s="72"/>
      <c r="O7" s="73"/>
    </row>
    <row r="8" spans="1:15" ht="12.75" x14ac:dyDescent="0.2">
      <c r="A8" s="2"/>
      <c r="B8" s="74" t="s">
        <v>0</v>
      </c>
      <c r="C8" s="63"/>
      <c r="D8" s="75"/>
      <c r="E8" s="76"/>
      <c r="F8" s="77"/>
      <c r="G8" s="78" t="s">
        <v>1</v>
      </c>
      <c r="H8" s="79"/>
      <c r="I8" s="80"/>
      <c r="J8" s="79"/>
      <c r="K8" s="81"/>
      <c r="L8" s="63" t="s">
        <v>25</v>
      </c>
      <c r="M8" s="63"/>
      <c r="N8" s="63"/>
      <c r="O8" s="82"/>
    </row>
    <row r="9" spans="1:15" ht="12.75" x14ac:dyDescent="0.2">
      <c r="A9" s="2"/>
      <c r="B9" s="83" t="s">
        <v>19</v>
      </c>
      <c r="C9" s="84"/>
      <c r="D9" s="85" t="s">
        <v>23</v>
      </c>
      <c r="E9" s="86"/>
      <c r="F9" s="87"/>
      <c r="G9" s="78" t="s">
        <v>2</v>
      </c>
      <c r="H9" s="78" t="s">
        <v>3</v>
      </c>
      <c r="I9" s="81"/>
      <c r="J9" s="88" t="s">
        <v>4</v>
      </c>
      <c r="K9" s="73"/>
      <c r="L9" s="79" t="s">
        <v>5</v>
      </c>
      <c r="M9" s="79"/>
      <c r="N9" s="466"/>
      <c r="O9" s="467"/>
    </row>
    <row r="10" spans="1:15" ht="12.75" x14ac:dyDescent="0.2">
      <c r="A10" s="2"/>
      <c r="B10" s="89"/>
      <c r="C10" s="66"/>
      <c r="D10" s="75"/>
      <c r="E10" s="76"/>
      <c r="F10" s="77"/>
      <c r="G10" s="74"/>
      <c r="H10" s="78"/>
      <c r="I10" s="79"/>
      <c r="J10" s="72"/>
      <c r="K10" s="72"/>
      <c r="L10" s="79"/>
      <c r="M10" s="79"/>
      <c r="N10" s="159"/>
      <c r="O10" s="160"/>
    </row>
    <row r="11" spans="1:15" ht="12.75" x14ac:dyDescent="0.2">
      <c r="A11" s="2"/>
      <c r="B11" s="90"/>
      <c r="C11" s="91"/>
      <c r="D11" s="92"/>
      <c r="E11" s="93"/>
      <c r="F11" s="94"/>
      <c r="G11" s="91"/>
      <c r="H11" s="468" t="s">
        <v>6</v>
      </c>
      <c r="I11" s="469"/>
      <c r="J11" s="469"/>
      <c r="K11" s="469"/>
      <c r="L11" s="469"/>
      <c r="M11" s="469"/>
      <c r="N11" s="469"/>
      <c r="O11" s="470"/>
    </row>
    <row r="12" spans="1:15" ht="25.5" x14ac:dyDescent="0.2">
      <c r="A12" s="2"/>
      <c r="B12" s="95" t="s">
        <v>7</v>
      </c>
      <c r="C12" s="165" t="s">
        <v>8</v>
      </c>
      <c r="D12" s="96" t="s">
        <v>9</v>
      </c>
      <c r="E12" s="97" t="s">
        <v>10</v>
      </c>
      <c r="F12" s="167" t="s">
        <v>20</v>
      </c>
      <c r="G12" s="203" t="s">
        <v>11</v>
      </c>
      <c r="H12" s="468" t="s">
        <v>12</v>
      </c>
      <c r="I12" s="470"/>
      <c r="J12" s="468" t="s">
        <v>13</v>
      </c>
      <c r="K12" s="470"/>
      <c r="L12" s="468" t="s">
        <v>14</v>
      </c>
      <c r="M12" s="470"/>
      <c r="N12" s="468" t="s">
        <v>15</v>
      </c>
      <c r="O12" s="470"/>
    </row>
    <row r="13" spans="1:15" ht="12.75" x14ac:dyDescent="0.2">
      <c r="A13" s="2"/>
      <c r="B13" s="98"/>
      <c r="C13" s="78"/>
      <c r="D13" s="99"/>
      <c r="E13" s="100"/>
      <c r="F13" s="101"/>
      <c r="G13" s="78"/>
      <c r="H13" s="102" t="s">
        <v>16</v>
      </c>
      <c r="I13" s="103" t="s">
        <v>17</v>
      </c>
      <c r="J13" s="103" t="s">
        <v>16</v>
      </c>
      <c r="K13" s="103" t="s">
        <v>18</v>
      </c>
      <c r="L13" s="102" t="s">
        <v>16</v>
      </c>
      <c r="M13" s="104" t="s">
        <v>18</v>
      </c>
      <c r="N13" s="102" t="s">
        <v>16</v>
      </c>
      <c r="O13" s="102" t="s">
        <v>17</v>
      </c>
    </row>
    <row r="14" spans="1:15" ht="12.75" x14ac:dyDescent="0.2">
      <c r="A14" s="2"/>
      <c r="B14" s="109"/>
      <c r="C14" s="91"/>
      <c r="D14" s="92"/>
      <c r="E14" s="110"/>
      <c r="F14" s="111"/>
      <c r="G14" s="112"/>
      <c r="H14" s="110"/>
      <c r="I14" s="113"/>
      <c r="J14" s="109"/>
      <c r="K14" s="109"/>
      <c r="L14" s="114"/>
      <c r="M14" s="90"/>
      <c r="N14" s="114"/>
      <c r="O14" s="114"/>
    </row>
    <row r="15" spans="1:15" s="4" customFormat="1" x14ac:dyDescent="0.2">
      <c r="B15" s="41"/>
      <c r="C15" s="392" t="s">
        <v>77</v>
      </c>
      <c r="D15" s="138">
        <v>29900</v>
      </c>
      <c r="E15" s="139">
        <v>1</v>
      </c>
      <c r="F15" s="391" t="s">
        <v>41</v>
      </c>
      <c r="G15" s="141">
        <f>E15*D15</f>
        <v>29900</v>
      </c>
      <c r="H15" s="139">
        <v>1</v>
      </c>
      <c r="I15" s="142">
        <f>G15</f>
        <v>29900</v>
      </c>
      <c r="J15" s="139"/>
      <c r="K15" s="142"/>
      <c r="L15" s="62"/>
      <c r="M15" s="143"/>
      <c r="N15" s="62"/>
      <c r="O15" s="62"/>
    </row>
    <row r="16" spans="1:15" s="4" customFormat="1" x14ac:dyDescent="0.2">
      <c r="B16" s="41"/>
      <c r="C16" s="392" t="s">
        <v>78</v>
      </c>
      <c r="D16" s="138"/>
      <c r="E16" s="139"/>
      <c r="F16" s="140"/>
      <c r="G16" s="141"/>
      <c r="H16" s="139"/>
      <c r="I16" s="142"/>
      <c r="J16" s="139"/>
      <c r="K16" s="142"/>
      <c r="L16" s="62"/>
      <c r="M16" s="143"/>
      <c r="N16" s="62"/>
      <c r="O16" s="62"/>
    </row>
    <row r="17" spans="1:15" s="4" customFormat="1" ht="15.75" customHeight="1" x14ac:dyDescent="0.2">
      <c r="B17" s="41"/>
      <c r="C17" s="392" t="s">
        <v>79</v>
      </c>
      <c r="D17" s="138"/>
      <c r="E17" s="139"/>
      <c r="F17" s="140"/>
      <c r="G17" s="141"/>
      <c r="H17" s="139"/>
      <c r="I17" s="142"/>
      <c r="J17" s="139"/>
      <c r="K17" s="142"/>
      <c r="L17" s="62"/>
      <c r="M17" s="143"/>
      <c r="N17" s="62"/>
      <c r="O17" s="62"/>
    </row>
    <row r="18" spans="1:15" s="4" customFormat="1" x14ac:dyDescent="0.2">
      <c r="B18" s="41"/>
      <c r="C18" s="392" t="s">
        <v>80</v>
      </c>
      <c r="D18" s="138"/>
      <c r="E18" s="139"/>
      <c r="F18" s="140"/>
      <c r="G18" s="141"/>
      <c r="H18" s="139"/>
      <c r="I18" s="142"/>
      <c r="J18" s="139"/>
      <c r="K18" s="142"/>
      <c r="L18" s="62"/>
      <c r="M18" s="143"/>
      <c r="N18" s="62"/>
      <c r="O18" s="62"/>
    </row>
    <row r="19" spans="1:15" s="4" customFormat="1" x14ac:dyDescent="0.2">
      <c r="B19" s="41"/>
      <c r="C19" s="19"/>
      <c r="D19" s="138"/>
      <c r="E19" s="139"/>
      <c r="F19" s="140"/>
      <c r="G19" s="141"/>
      <c r="H19" s="139"/>
      <c r="I19" s="142"/>
      <c r="J19" s="139"/>
      <c r="K19" s="41"/>
      <c r="L19" s="62"/>
      <c r="M19" s="143"/>
      <c r="N19" s="62"/>
      <c r="O19" s="62"/>
    </row>
    <row r="20" spans="1:15" s="4" customFormat="1" x14ac:dyDescent="0.2">
      <c r="B20" s="41"/>
      <c r="C20" s="393"/>
      <c r="D20" s="138"/>
      <c r="E20" s="139"/>
      <c r="F20" s="140"/>
      <c r="G20" s="141"/>
      <c r="H20" s="139"/>
      <c r="I20" s="142"/>
      <c r="J20" s="41"/>
      <c r="K20" s="41"/>
      <c r="L20" s="62"/>
      <c r="M20" s="143"/>
      <c r="N20" s="62"/>
      <c r="O20" s="62"/>
    </row>
    <row r="21" spans="1:15" ht="12.75" x14ac:dyDescent="0.2">
      <c r="A21" s="2"/>
      <c r="B21" s="97"/>
      <c r="C21" s="151"/>
      <c r="D21" s="115"/>
      <c r="E21" s="116"/>
      <c r="F21" s="117"/>
      <c r="G21" s="118"/>
      <c r="H21" s="116"/>
      <c r="I21" s="119"/>
      <c r="J21" s="97"/>
      <c r="K21" s="97"/>
      <c r="L21" s="120"/>
      <c r="M21" s="121"/>
      <c r="N21" s="120"/>
      <c r="O21" s="120"/>
    </row>
    <row r="22" spans="1:15" ht="12.75" x14ac:dyDescent="0.2">
      <c r="A22" s="2"/>
      <c r="B22" s="97"/>
      <c r="C22" s="122"/>
      <c r="D22" s="115"/>
      <c r="E22" s="116"/>
      <c r="F22" s="117"/>
      <c r="G22" s="118"/>
      <c r="H22" s="116"/>
      <c r="I22" s="119"/>
      <c r="J22" s="97"/>
      <c r="K22" s="97"/>
      <c r="L22" s="120"/>
      <c r="M22" s="121"/>
      <c r="N22" s="120"/>
      <c r="O22" s="120"/>
    </row>
    <row r="23" spans="1:15" ht="12.75" x14ac:dyDescent="0.2">
      <c r="A23" s="2"/>
      <c r="B23" s="97"/>
      <c r="C23" s="122"/>
      <c r="D23" s="115"/>
      <c r="E23" s="116"/>
      <c r="F23" s="117"/>
      <c r="G23" s="118"/>
      <c r="H23" s="116"/>
      <c r="I23" s="119"/>
      <c r="J23" s="97"/>
      <c r="K23" s="97"/>
      <c r="L23" s="120"/>
      <c r="M23" s="121"/>
      <c r="N23" s="120"/>
      <c r="O23" s="120"/>
    </row>
    <row r="24" spans="1:15" ht="12.75" x14ac:dyDescent="0.2">
      <c r="A24" s="2"/>
      <c r="B24" s="97"/>
      <c r="C24" s="122"/>
      <c r="D24" s="115"/>
      <c r="E24" s="116"/>
      <c r="F24" s="117"/>
      <c r="G24" s="118"/>
      <c r="H24" s="116"/>
      <c r="I24" s="119"/>
      <c r="J24" s="97"/>
      <c r="K24" s="97"/>
      <c r="L24" s="120"/>
      <c r="M24" s="121"/>
      <c r="N24" s="120"/>
      <c r="O24" s="120"/>
    </row>
    <row r="25" spans="1:15" ht="12.75" x14ac:dyDescent="0.2">
      <c r="A25" s="2"/>
      <c r="B25" s="97"/>
      <c r="C25" s="122"/>
      <c r="D25" s="115"/>
      <c r="E25" s="116"/>
      <c r="F25" s="117"/>
      <c r="G25" s="118"/>
      <c r="H25" s="116"/>
      <c r="I25" s="119"/>
      <c r="J25" s="97"/>
      <c r="K25" s="97"/>
      <c r="L25" s="120"/>
      <c r="M25" s="121"/>
      <c r="N25" s="120"/>
      <c r="O25" s="120"/>
    </row>
    <row r="26" spans="1:15" ht="12.75" x14ac:dyDescent="0.2">
      <c r="A26" s="2"/>
      <c r="B26" s="97"/>
      <c r="C26" s="122"/>
      <c r="D26" s="115"/>
      <c r="E26" s="116"/>
      <c r="F26" s="117"/>
      <c r="G26" s="118"/>
      <c r="H26" s="116"/>
      <c r="I26" s="119"/>
      <c r="J26" s="97"/>
      <c r="K26" s="97"/>
      <c r="L26" s="120"/>
      <c r="M26" s="121"/>
      <c r="N26" s="120"/>
      <c r="O26" s="120"/>
    </row>
    <row r="27" spans="1:15" ht="12.75" x14ac:dyDescent="0.2">
      <c r="A27" s="2"/>
      <c r="B27" s="97"/>
      <c r="C27" s="122"/>
      <c r="D27" s="115"/>
      <c r="E27" s="116"/>
      <c r="F27" s="117"/>
      <c r="G27" s="118"/>
      <c r="H27" s="116"/>
      <c r="I27" s="119"/>
      <c r="J27" s="97"/>
      <c r="K27" s="97"/>
      <c r="L27" s="120"/>
      <c r="M27" s="121"/>
      <c r="N27" s="120"/>
      <c r="O27" s="120"/>
    </row>
    <row r="28" spans="1:15" ht="12.75" x14ac:dyDescent="0.2">
      <c r="A28" s="2"/>
      <c r="B28" s="123"/>
      <c r="C28" s="124"/>
      <c r="D28" s="125"/>
      <c r="E28" s="116"/>
      <c r="F28" s="117"/>
      <c r="G28" s="118"/>
      <c r="H28" s="116"/>
      <c r="I28" s="119"/>
      <c r="J28" s="97"/>
      <c r="K28" s="119"/>
      <c r="L28" s="97"/>
      <c r="M28" s="119"/>
      <c r="N28" s="97"/>
      <c r="O28" s="119"/>
    </row>
    <row r="29" spans="1:15" ht="12.75" x14ac:dyDescent="0.2">
      <c r="A29" s="2"/>
      <c r="B29" s="97"/>
      <c r="C29" s="124"/>
      <c r="D29" s="125"/>
      <c r="E29" s="116"/>
      <c r="F29" s="117"/>
      <c r="G29" s="118"/>
      <c r="H29" s="116"/>
      <c r="I29" s="119"/>
      <c r="J29" s="97"/>
      <c r="K29" s="119"/>
      <c r="L29" s="97"/>
      <c r="M29" s="119"/>
      <c r="N29" s="97"/>
      <c r="O29" s="119"/>
    </row>
    <row r="30" spans="1:15" s="394" customFormat="1" ht="16.5" customHeight="1" x14ac:dyDescent="0.2">
      <c r="B30" s="148"/>
      <c r="C30" s="148" t="s">
        <v>38</v>
      </c>
      <c r="D30" s="395"/>
      <c r="E30" s="396"/>
      <c r="F30" s="148"/>
      <c r="G30" s="397">
        <f>SUM(G15:G29)</f>
        <v>29900</v>
      </c>
      <c r="H30" s="148"/>
      <c r="I30" s="397">
        <f>SUM(I15:I26)</f>
        <v>29900</v>
      </c>
      <c r="J30" s="148"/>
      <c r="K30" s="397">
        <f>SUM(K15:K29)</f>
        <v>0</v>
      </c>
      <c r="L30" s="148"/>
      <c r="M30" s="397"/>
      <c r="N30" s="148"/>
      <c r="O30" s="397"/>
    </row>
    <row r="31" spans="1:15" ht="12.75" x14ac:dyDescent="0.2">
      <c r="A31" s="5"/>
      <c r="B31" s="105" t="s">
        <v>30</v>
      </c>
      <c r="C31" s="106"/>
      <c r="D31" s="107" t="s">
        <v>32</v>
      </c>
      <c r="E31" s="107"/>
      <c r="F31" s="107"/>
      <c r="G31" s="107"/>
      <c r="H31" s="107"/>
      <c r="I31" s="7"/>
      <c r="J31" s="107" t="s">
        <v>33</v>
      </c>
      <c r="K31" s="106"/>
      <c r="L31" s="106"/>
      <c r="M31" s="106"/>
      <c r="N31" s="106"/>
      <c r="O31" s="108" t="s">
        <v>31</v>
      </c>
    </row>
    <row r="32" spans="1:15" ht="12.75" x14ac:dyDescent="0.2">
      <c r="A32" s="5"/>
      <c r="B32" s="105"/>
      <c r="C32" s="106"/>
      <c r="D32" s="107"/>
      <c r="E32" s="107"/>
      <c r="F32" s="107"/>
      <c r="G32" s="107"/>
      <c r="H32" s="107"/>
      <c r="I32" s="7"/>
      <c r="J32" s="107"/>
      <c r="K32" s="106"/>
      <c r="L32" s="106"/>
      <c r="M32" s="106"/>
      <c r="N32" s="106"/>
      <c r="O32" s="108"/>
    </row>
    <row r="33" spans="1:15" ht="12.75" x14ac:dyDescent="0.2">
      <c r="A33" s="5"/>
      <c r="B33" s="471" t="s">
        <v>21</v>
      </c>
      <c r="C33" s="472"/>
      <c r="D33" s="7"/>
      <c r="E33" s="473" t="s">
        <v>34</v>
      </c>
      <c r="F33" s="473"/>
      <c r="G33" s="473"/>
      <c r="H33" s="473"/>
      <c r="I33" s="473"/>
      <c r="J33" s="7"/>
      <c r="K33" s="472" t="s">
        <v>76</v>
      </c>
      <c r="L33" s="472"/>
      <c r="M33" s="472"/>
      <c r="N33" s="472"/>
      <c r="O33" s="474"/>
    </row>
    <row r="34" spans="1:15" ht="12.75" x14ac:dyDescent="0.2">
      <c r="A34" s="5"/>
      <c r="B34" s="475" t="s">
        <v>46</v>
      </c>
      <c r="C34" s="472"/>
      <c r="D34" s="7"/>
      <c r="E34" s="473" t="s">
        <v>35</v>
      </c>
      <c r="F34" s="473"/>
      <c r="G34" s="473"/>
      <c r="H34" s="473"/>
      <c r="I34" s="473"/>
      <c r="J34" s="7"/>
      <c r="K34" s="472" t="s">
        <v>36</v>
      </c>
      <c r="L34" s="472"/>
      <c r="M34" s="472"/>
      <c r="N34" s="472"/>
      <c r="O34" s="474"/>
    </row>
    <row r="35" spans="1:15" x14ac:dyDescent="0.2">
      <c r="A35" s="4"/>
      <c r="B35" s="24"/>
      <c r="C35" s="25"/>
      <c r="D35" s="30"/>
      <c r="E35" s="31"/>
      <c r="F35" s="32"/>
      <c r="G35" s="79"/>
      <c r="H35" s="25"/>
      <c r="I35" s="25"/>
      <c r="J35" s="25"/>
      <c r="K35" s="79"/>
      <c r="L35" s="25"/>
      <c r="M35" s="25"/>
      <c r="N35" s="25"/>
      <c r="O35" s="27"/>
    </row>
    <row r="36" spans="1:15" x14ac:dyDescent="0.2">
      <c r="A36" s="4"/>
      <c r="B36" s="20"/>
      <c r="C36" s="20"/>
      <c r="D36" s="21"/>
      <c r="E36" s="22"/>
      <c r="F36" s="23"/>
      <c r="G36" s="63"/>
      <c r="H36" s="20"/>
      <c r="I36" s="20"/>
      <c r="J36" s="20"/>
      <c r="K36" s="63"/>
      <c r="L36" s="20"/>
      <c r="M36" s="20"/>
      <c r="N36" s="20"/>
      <c r="O36" s="20"/>
    </row>
    <row r="37" spans="1:15" x14ac:dyDescent="0.2">
      <c r="A37" s="4"/>
      <c r="B37" s="20"/>
      <c r="C37" s="20"/>
      <c r="D37" s="21"/>
      <c r="E37" s="22"/>
      <c r="F37" s="23"/>
      <c r="G37" s="63"/>
      <c r="H37" s="20"/>
      <c r="I37" s="20"/>
      <c r="J37" s="20"/>
      <c r="K37" s="63"/>
      <c r="L37" s="20"/>
      <c r="M37" s="20"/>
      <c r="N37" s="20"/>
      <c r="O37" s="20"/>
    </row>
    <row r="38" spans="1:15" x14ac:dyDescent="0.2">
      <c r="A38" s="4"/>
      <c r="B38" s="20"/>
      <c r="C38" s="20"/>
      <c r="D38" s="21"/>
      <c r="E38" s="22"/>
      <c r="F38" s="23"/>
      <c r="G38" s="63"/>
      <c r="H38" s="20"/>
      <c r="I38" s="20"/>
      <c r="J38" s="20"/>
      <c r="K38" s="63"/>
      <c r="L38" s="20"/>
      <c r="M38" s="20"/>
      <c r="N38" s="20"/>
      <c r="O38" s="20"/>
    </row>
    <row r="39" spans="1:15" x14ac:dyDescent="0.2">
      <c r="B39" s="9" t="s">
        <v>29</v>
      </c>
    </row>
    <row r="41" spans="1:15" ht="15" x14ac:dyDescent="0.2">
      <c r="A41" s="4"/>
      <c r="B41" s="478" t="s">
        <v>27</v>
      </c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8"/>
      <c r="O41" s="478"/>
    </row>
    <row r="42" spans="1:15" x14ac:dyDescent="0.2">
      <c r="A42" s="4"/>
      <c r="B42" s="465" t="s">
        <v>81</v>
      </c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</row>
    <row r="43" spans="1:15" x14ac:dyDescent="0.2">
      <c r="D43" s="54"/>
      <c r="E43" s="55"/>
      <c r="F43" s="56"/>
      <c r="G43" s="63"/>
    </row>
    <row r="44" spans="1:15" x14ac:dyDescent="0.2">
      <c r="B44" s="12" t="s">
        <v>28</v>
      </c>
      <c r="C44" s="13"/>
      <c r="D44" s="14" t="s">
        <v>22</v>
      </c>
      <c r="E44" s="15"/>
      <c r="F44" s="16"/>
      <c r="G44" s="72"/>
      <c r="H44" s="17"/>
      <c r="I44" s="17"/>
      <c r="J44" s="17"/>
      <c r="K44" s="72"/>
      <c r="L44" s="17"/>
      <c r="M44" s="17"/>
      <c r="N44" s="17"/>
      <c r="O44" s="18"/>
    </row>
    <row r="45" spans="1:15" x14ac:dyDescent="0.2">
      <c r="B45" s="19" t="s">
        <v>0</v>
      </c>
      <c r="C45" s="20"/>
      <c r="D45" s="21"/>
      <c r="E45" s="22"/>
      <c r="F45" s="23"/>
      <c r="G45" s="78" t="s">
        <v>1</v>
      </c>
      <c r="H45" s="25"/>
      <c r="I45" s="26"/>
      <c r="J45" s="25"/>
      <c r="K45" s="81"/>
      <c r="L45" s="88" t="s">
        <v>25</v>
      </c>
      <c r="M45" s="17"/>
      <c r="N45" s="17"/>
      <c r="O45" s="18"/>
    </row>
    <row r="46" spans="1:15" x14ac:dyDescent="0.2">
      <c r="B46" s="28" t="s">
        <v>19</v>
      </c>
      <c r="C46" s="29"/>
      <c r="D46" s="30" t="s">
        <v>45</v>
      </c>
      <c r="E46" s="31"/>
      <c r="F46" s="32"/>
      <c r="G46" s="78" t="s">
        <v>2</v>
      </c>
      <c r="H46" s="24" t="s">
        <v>3</v>
      </c>
      <c r="I46" s="27"/>
      <c r="J46" s="33" t="s">
        <v>4</v>
      </c>
      <c r="K46" s="73"/>
      <c r="L46" s="25" t="s">
        <v>5</v>
      </c>
      <c r="M46" s="25"/>
      <c r="N46" s="479"/>
      <c r="O46" s="480"/>
    </row>
    <row r="47" spans="1:15" x14ac:dyDescent="0.2">
      <c r="B47" s="34"/>
      <c r="C47" s="11"/>
      <c r="D47" s="21"/>
      <c r="E47" s="22"/>
      <c r="F47" s="23"/>
      <c r="G47" s="74"/>
      <c r="H47" s="24"/>
      <c r="I47" s="25"/>
      <c r="J47" s="17"/>
      <c r="K47" s="72"/>
      <c r="L47" s="25"/>
      <c r="M47" s="25"/>
      <c r="N47" s="161"/>
      <c r="O47" s="162"/>
    </row>
    <row r="48" spans="1:15" x14ac:dyDescent="0.2">
      <c r="B48" s="35"/>
      <c r="C48" s="36"/>
      <c r="D48" s="37"/>
      <c r="E48" s="38"/>
      <c r="F48" s="39"/>
      <c r="G48" s="91"/>
      <c r="H48" s="481" t="s">
        <v>6</v>
      </c>
      <c r="I48" s="482"/>
      <c r="J48" s="482"/>
      <c r="K48" s="482"/>
      <c r="L48" s="482"/>
      <c r="M48" s="482"/>
      <c r="N48" s="482"/>
      <c r="O48" s="483"/>
    </row>
    <row r="49" spans="1:15" ht="25.5" x14ac:dyDescent="0.2">
      <c r="B49" s="95" t="s">
        <v>7</v>
      </c>
      <c r="C49" s="163" t="s">
        <v>8</v>
      </c>
      <c r="D49" s="40" t="s">
        <v>9</v>
      </c>
      <c r="E49" s="41" t="s">
        <v>10</v>
      </c>
      <c r="F49" s="164" t="s">
        <v>20</v>
      </c>
      <c r="G49" s="203" t="s">
        <v>11</v>
      </c>
      <c r="H49" s="481" t="s">
        <v>12</v>
      </c>
      <c r="I49" s="483"/>
      <c r="J49" s="481" t="s">
        <v>13</v>
      </c>
      <c r="K49" s="483"/>
      <c r="L49" s="481" t="s">
        <v>14</v>
      </c>
      <c r="M49" s="483"/>
      <c r="N49" s="481" t="s">
        <v>15</v>
      </c>
      <c r="O49" s="483"/>
    </row>
    <row r="50" spans="1:15" x14ac:dyDescent="0.2">
      <c r="B50" s="42"/>
      <c r="C50" s="24"/>
      <c r="D50" s="43"/>
      <c r="E50" s="44"/>
      <c r="F50" s="45"/>
      <c r="G50" s="78"/>
      <c r="H50" s="46" t="s">
        <v>16</v>
      </c>
      <c r="I50" s="47" t="s">
        <v>17</v>
      </c>
      <c r="J50" s="47" t="s">
        <v>16</v>
      </c>
      <c r="K50" s="103" t="s">
        <v>18</v>
      </c>
      <c r="L50" s="46" t="s">
        <v>16</v>
      </c>
      <c r="M50" s="48" t="s">
        <v>18</v>
      </c>
      <c r="N50" s="46" t="s">
        <v>16</v>
      </c>
      <c r="O50" s="46" t="s">
        <v>17</v>
      </c>
    </row>
    <row r="51" spans="1:15" x14ac:dyDescent="0.2">
      <c r="A51" s="4"/>
      <c r="B51" s="132"/>
      <c r="C51" s="91"/>
      <c r="D51" s="138"/>
      <c r="E51" s="133"/>
      <c r="F51" s="134"/>
      <c r="G51" s="112"/>
      <c r="H51" s="133"/>
      <c r="I51" s="136"/>
      <c r="J51" s="132"/>
      <c r="K51" s="109"/>
      <c r="L51" s="137"/>
      <c r="M51" s="35"/>
      <c r="N51" s="137"/>
      <c r="O51" s="137"/>
    </row>
    <row r="52" spans="1:15" s="2" customFormat="1" ht="12.75" x14ac:dyDescent="0.2">
      <c r="B52" s="97"/>
      <c r="C52" s="124" t="s">
        <v>82</v>
      </c>
      <c r="D52" s="153">
        <v>720</v>
      </c>
      <c r="E52" s="116">
        <v>4</v>
      </c>
      <c r="F52" s="401" t="s">
        <v>94</v>
      </c>
      <c r="G52" s="118">
        <f>E52*D52</f>
        <v>2880</v>
      </c>
      <c r="H52" s="116"/>
      <c r="I52" s="119"/>
      <c r="J52" s="116">
        <v>4</v>
      </c>
      <c r="K52" s="119">
        <f>J52*D52</f>
        <v>2880</v>
      </c>
      <c r="L52" s="120"/>
      <c r="M52" s="121"/>
      <c r="N52" s="120"/>
      <c r="O52" s="120"/>
    </row>
    <row r="53" spans="1:15" s="2" customFormat="1" ht="12.75" x14ac:dyDescent="0.2">
      <c r="B53" s="97"/>
      <c r="C53" s="124" t="s">
        <v>83</v>
      </c>
      <c r="D53" s="153">
        <v>780</v>
      </c>
      <c r="E53" s="116">
        <v>6</v>
      </c>
      <c r="F53" s="401" t="s">
        <v>94</v>
      </c>
      <c r="G53" s="118">
        <f t="shared" ref="G53:G63" si="0">E53*D53</f>
        <v>4680</v>
      </c>
      <c r="H53" s="116"/>
      <c r="I53" s="119"/>
      <c r="J53" s="116">
        <v>6</v>
      </c>
      <c r="K53" s="119">
        <f t="shared" ref="K53:K63" si="1">J53*D53</f>
        <v>4680</v>
      </c>
      <c r="L53" s="120"/>
      <c r="M53" s="121"/>
      <c r="N53" s="120"/>
      <c r="O53" s="120"/>
    </row>
    <row r="54" spans="1:15" s="2" customFormat="1" ht="12.75" x14ac:dyDescent="0.2">
      <c r="B54" s="97"/>
      <c r="C54" s="334" t="s">
        <v>84</v>
      </c>
      <c r="D54" s="153">
        <v>180</v>
      </c>
      <c r="E54" s="116">
        <v>5</v>
      </c>
      <c r="F54" s="401" t="s">
        <v>24</v>
      </c>
      <c r="G54" s="118">
        <f t="shared" si="0"/>
        <v>900</v>
      </c>
      <c r="H54" s="116"/>
      <c r="I54" s="119"/>
      <c r="J54" s="116">
        <v>5</v>
      </c>
      <c r="K54" s="119">
        <f t="shared" si="1"/>
        <v>900</v>
      </c>
      <c r="L54" s="120"/>
      <c r="M54" s="121"/>
      <c r="N54" s="120"/>
      <c r="O54" s="120"/>
    </row>
    <row r="55" spans="1:15" s="2" customFormat="1" ht="12.75" x14ac:dyDescent="0.2">
      <c r="A55" s="6"/>
      <c r="B55" s="97"/>
      <c r="C55" s="334" t="s">
        <v>85</v>
      </c>
      <c r="D55" s="153">
        <v>180</v>
      </c>
      <c r="E55" s="116">
        <v>3</v>
      </c>
      <c r="F55" s="401" t="s">
        <v>24</v>
      </c>
      <c r="G55" s="118">
        <f t="shared" si="0"/>
        <v>540</v>
      </c>
      <c r="H55" s="116"/>
      <c r="I55" s="119"/>
      <c r="J55" s="116">
        <v>3</v>
      </c>
      <c r="K55" s="119">
        <f t="shared" si="1"/>
        <v>540</v>
      </c>
      <c r="L55" s="120"/>
      <c r="M55" s="121"/>
      <c r="N55" s="120"/>
      <c r="O55" s="120"/>
    </row>
    <row r="56" spans="1:15" s="2" customFormat="1" ht="12.75" x14ac:dyDescent="0.2">
      <c r="B56" s="97"/>
      <c r="C56" s="74" t="s">
        <v>86</v>
      </c>
      <c r="D56" s="153">
        <v>285</v>
      </c>
      <c r="E56" s="116">
        <v>6</v>
      </c>
      <c r="F56" s="401" t="s">
        <v>61</v>
      </c>
      <c r="G56" s="118">
        <f t="shared" si="0"/>
        <v>1710</v>
      </c>
      <c r="H56" s="116"/>
      <c r="I56" s="119"/>
      <c r="J56" s="116">
        <v>6</v>
      </c>
      <c r="K56" s="119">
        <f t="shared" si="1"/>
        <v>1710</v>
      </c>
      <c r="L56" s="120"/>
      <c r="M56" s="121"/>
      <c r="N56" s="120"/>
      <c r="O56" s="120"/>
    </row>
    <row r="57" spans="1:15" s="2" customFormat="1" ht="12.75" x14ac:dyDescent="0.2">
      <c r="B57" s="97"/>
      <c r="C57" s="398" t="s">
        <v>87</v>
      </c>
      <c r="D57" s="153">
        <v>1200</v>
      </c>
      <c r="E57" s="116">
        <v>1</v>
      </c>
      <c r="F57" s="401" t="s">
        <v>95</v>
      </c>
      <c r="G57" s="118">
        <f t="shared" si="0"/>
        <v>1200</v>
      </c>
      <c r="H57" s="116"/>
      <c r="I57" s="119"/>
      <c r="J57" s="116">
        <v>1</v>
      </c>
      <c r="K57" s="119">
        <f t="shared" si="1"/>
        <v>1200</v>
      </c>
      <c r="L57" s="120"/>
      <c r="M57" s="121"/>
      <c r="N57" s="120"/>
      <c r="O57" s="120"/>
    </row>
    <row r="58" spans="1:15" s="2" customFormat="1" ht="12.75" x14ac:dyDescent="0.2">
      <c r="B58" s="97"/>
      <c r="C58" s="398" t="s">
        <v>88</v>
      </c>
      <c r="D58" s="153">
        <v>180</v>
      </c>
      <c r="E58" s="291">
        <v>2</v>
      </c>
      <c r="F58" s="402" t="s">
        <v>40</v>
      </c>
      <c r="G58" s="118">
        <f t="shared" si="0"/>
        <v>360</v>
      </c>
      <c r="H58" s="116"/>
      <c r="I58" s="119"/>
      <c r="J58" s="291">
        <v>2</v>
      </c>
      <c r="K58" s="119">
        <f t="shared" si="1"/>
        <v>360</v>
      </c>
      <c r="L58" s="120"/>
      <c r="M58" s="121"/>
      <c r="N58" s="120"/>
      <c r="O58" s="120"/>
    </row>
    <row r="59" spans="1:15" s="2" customFormat="1" ht="12.75" x14ac:dyDescent="0.2">
      <c r="B59" s="97"/>
      <c r="C59" s="399" t="s">
        <v>89</v>
      </c>
      <c r="D59" s="298">
        <v>85</v>
      </c>
      <c r="E59" s="291">
        <v>2</v>
      </c>
      <c r="F59" s="66" t="s">
        <v>24</v>
      </c>
      <c r="G59" s="118">
        <f t="shared" si="0"/>
        <v>170</v>
      </c>
      <c r="H59" s="116"/>
      <c r="I59" s="119"/>
      <c r="J59" s="291">
        <v>2</v>
      </c>
      <c r="K59" s="119">
        <f t="shared" si="1"/>
        <v>170</v>
      </c>
      <c r="L59" s="120"/>
      <c r="M59" s="121"/>
      <c r="N59" s="120"/>
      <c r="O59" s="120"/>
    </row>
    <row r="60" spans="1:15" s="2" customFormat="1" ht="12.75" x14ac:dyDescent="0.2">
      <c r="B60" s="97"/>
      <c r="C60" s="400" t="s">
        <v>90</v>
      </c>
      <c r="D60" s="298">
        <v>75</v>
      </c>
      <c r="E60" s="116">
        <v>2</v>
      </c>
      <c r="F60" s="66" t="s">
        <v>24</v>
      </c>
      <c r="G60" s="118">
        <f t="shared" si="0"/>
        <v>150</v>
      </c>
      <c r="H60" s="116"/>
      <c r="I60" s="119"/>
      <c r="J60" s="116">
        <v>2</v>
      </c>
      <c r="K60" s="119">
        <f t="shared" si="1"/>
        <v>150</v>
      </c>
      <c r="L60" s="120"/>
      <c r="M60" s="121"/>
      <c r="N60" s="120"/>
      <c r="O60" s="120"/>
    </row>
    <row r="61" spans="1:15" s="2" customFormat="1" ht="12.75" x14ac:dyDescent="0.2">
      <c r="B61" s="97"/>
      <c r="C61" s="400" t="s">
        <v>91</v>
      </c>
      <c r="D61" s="298">
        <v>480</v>
      </c>
      <c r="E61" s="116">
        <v>1</v>
      </c>
      <c r="F61" s="66" t="s">
        <v>96</v>
      </c>
      <c r="G61" s="118">
        <f t="shared" si="0"/>
        <v>480</v>
      </c>
      <c r="H61" s="116"/>
      <c r="I61" s="119"/>
      <c r="J61" s="116">
        <v>1</v>
      </c>
      <c r="K61" s="119">
        <f t="shared" si="1"/>
        <v>480</v>
      </c>
      <c r="L61" s="120"/>
      <c r="M61" s="121"/>
      <c r="N61" s="120"/>
      <c r="O61" s="120"/>
    </row>
    <row r="62" spans="1:15" s="2" customFormat="1" ht="12.75" x14ac:dyDescent="0.2">
      <c r="B62" s="123"/>
      <c r="C62" s="400" t="s">
        <v>92</v>
      </c>
      <c r="D62" s="119">
        <v>65</v>
      </c>
      <c r="E62" s="403">
        <v>1</v>
      </c>
      <c r="F62" s="66" t="s">
        <v>26</v>
      </c>
      <c r="G62" s="118">
        <f t="shared" si="0"/>
        <v>65</v>
      </c>
      <c r="H62" s="116"/>
      <c r="I62" s="119"/>
      <c r="J62" s="403">
        <v>1</v>
      </c>
      <c r="K62" s="119">
        <f t="shared" si="1"/>
        <v>65</v>
      </c>
      <c r="L62" s="97"/>
      <c r="M62" s="119"/>
      <c r="N62" s="97"/>
      <c r="O62" s="119"/>
    </row>
    <row r="63" spans="1:15" x14ac:dyDescent="0.2">
      <c r="A63" s="2"/>
      <c r="B63" s="41"/>
      <c r="C63" s="400" t="s">
        <v>93</v>
      </c>
      <c r="D63" s="119">
        <v>80</v>
      </c>
      <c r="E63" s="403">
        <v>4</v>
      </c>
      <c r="F63" s="66" t="s">
        <v>24</v>
      </c>
      <c r="G63" s="118">
        <f t="shared" si="0"/>
        <v>320</v>
      </c>
      <c r="H63" s="139"/>
      <c r="I63" s="119"/>
      <c r="J63" s="403">
        <v>4</v>
      </c>
      <c r="K63" s="119">
        <f t="shared" si="1"/>
        <v>320</v>
      </c>
      <c r="L63" s="41"/>
      <c r="M63" s="142"/>
      <c r="N63" s="41"/>
      <c r="O63" s="142"/>
    </row>
    <row r="64" spans="1:15" x14ac:dyDescent="0.2">
      <c r="A64" s="6"/>
      <c r="B64" s="41"/>
      <c r="C64" s="41"/>
      <c r="D64" s="115"/>
      <c r="E64" s="139"/>
      <c r="F64" s="140"/>
      <c r="G64" s="118"/>
      <c r="H64" s="139"/>
      <c r="I64" s="142"/>
      <c r="J64" s="41"/>
      <c r="K64" s="119"/>
      <c r="L64" s="41"/>
      <c r="M64" s="142"/>
      <c r="N64" s="41"/>
      <c r="O64" s="142"/>
    </row>
    <row r="65" spans="1:15" x14ac:dyDescent="0.2">
      <c r="A65" s="2"/>
      <c r="B65" s="41"/>
      <c r="C65" s="144"/>
      <c r="D65" s="115"/>
      <c r="E65" s="139"/>
      <c r="F65" s="145"/>
      <c r="G65" s="213"/>
      <c r="H65" s="41"/>
      <c r="I65" s="142"/>
      <c r="J65" s="41"/>
      <c r="K65" s="119"/>
      <c r="L65" s="41"/>
      <c r="M65" s="142"/>
      <c r="N65" s="41"/>
      <c r="O65" s="142"/>
    </row>
    <row r="66" spans="1:15" x14ac:dyDescent="0.2">
      <c r="A66" s="4"/>
      <c r="B66" s="49"/>
      <c r="C66" s="42" t="s">
        <v>38</v>
      </c>
      <c r="D66" s="138"/>
      <c r="E66" s="147"/>
      <c r="F66" s="148"/>
      <c r="G66" s="214">
        <f>SUM(G52:G65)</f>
        <v>13455</v>
      </c>
      <c r="H66" s="49"/>
      <c r="I66" s="150"/>
      <c r="J66" s="49"/>
      <c r="K66" s="219">
        <f>SUM(K52:K65)</f>
        <v>13455</v>
      </c>
      <c r="L66" s="49"/>
      <c r="M66" s="150"/>
      <c r="N66" s="49"/>
      <c r="O66" s="150"/>
    </row>
    <row r="67" spans="1:15" x14ac:dyDescent="0.2">
      <c r="B67" s="36"/>
      <c r="C67" s="57"/>
      <c r="D67" s="58"/>
      <c r="E67" s="59"/>
      <c r="F67" s="60"/>
      <c r="G67" s="63"/>
      <c r="H67" s="20"/>
      <c r="I67" s="57"/>
      <c r="J67" s="57"/>
      <c r="K67" s="220"/>
      <c r="L67" s="57"/>
      <c r="M67" s="57"/>
      <c r="N67" s="57"/>
      <c r="O67" s="61"/>
    </row>
    <row r="68" spans="1:15" ht="18" x14ac:dyDescent="0.25">
      <c r="A68" s="8"/>
      <c r="B68" s="50" t="s">
        <v>30</v>
      </c>
      <c r="C68" s="51"/>
      <c r="D68" s="52" t="s">
        <v>32</v>
      </c>
      <c r="E68" s="52"/>
      <c r="F68" s="52"/>
      <c r="G68" s="107"/>
      <c r="H68" s="52"/>
      <c r="K68" s="52" t="s">
        <v>33</v>
      </c>
      <c r="L68" s="51"/>
      <c r="N68" s="51"/>
      <c r="O68" s="53" t="s">
        <v>31</v>
      </c>
    </row>
    <row r="69" spans="1:15" ht="15" x14ac:dyDescent="0.25">
      <c r="A69" s="5"/>
      <c r="B69" s="50"/>
      <c r="C69" s="51"/>
      <c r="D69" s="52"/>
      <c r="E69" s="52"/>
      <c r="F69" s="52"/>
      <c r="G69" s="107"/>
      <c r="H69" s="52"/>
      <c r="I69" s="52"/>
      <c r="J69" s="52"/>
      <c r="K69" s="106"/>
      <c r="L69" s="51"/>
      <c r="M69" s="51"/>
      <c r="N69" s="51"/>
      <c r="O69" s="53"/>
    </row>
    <row r="70" spans="1:15" ht="15" x14ac:dyDescent="0.2">
      <c r="A70" s="3"/>
      <c r="B70" s="476" t="s">
        <v>97</v>
      </c>
      <c r="C70" s="465"/>
      <c r="E70" s="155" t="s">
        <v>34</v>
      </c>
      <c r="F70" s="155"/>
      <c r="G70" s="65"/>
      <c r="H70" s="155"/>
      <c r="I70" s="155"/>
      <c r="J70" s="155"/>
      <c r="K70" s="465" t="str">
        <f>K33</f>
        <v>PABLITO BENJAMIN P. MAGGAY II</v>
      </c>
      <c r="L70" s="465"/>
      <c r="M70" s="465"/>
      <c r="N70" s="465"/>
      <c r="O70" s="484"/>
    </row>
    <row r="71" spans="1:15" ht="15" x14ac:dyDescent="0.2">
      <c r="A71" s="3"/>
      <c r="B71" s="477" t="s">
        <v>98</v>
      </c>
      <c r="C71" s="465"/>
      <c r="E71" s="155"/>
      <c r="F71" s="155" t="s">
        <v>35</v>
      </c>
      <c r="G71" s="65"/>
      <c r="H71" s="155"/>
      <c r="I71" s="155"/>
      <c r="J71" s="155"/>
      <c r="K71" s="465" t="s">
        <v>36</v>
      </c>
      <c r="L71" s="465"/>
      <c r="M71" s="465"/>
      <c r="N71" s="465"/>
      <c r="O71" s="484"/>
    </row>
    <row r="72" spans="1:15" x14ac:dyDescent="0.2">
      <c r="B72" s="24"/>
      <c r="C72" s="25"/>
      <c r="D72" s="30"/>
      <c r="E72" s="31"/>
      <c r="F72" s="32"/>
      <c r="G72" s="79"/>
      <c r="H72" s="25"/>
      <c r="I72" s="25"/>
      <c r="J72" s="25"/>
      <c r="K72" s="79"/>
      <c r="L72" s="25"/>
      <c r="M72" s="25"/>
      <c r="N72" s="25"/>
      <c r="O72" s="27"/>
    </row>
    <row r="74" spans="1:15" x14ac:dyDescent="0.2">
      <c r="B74" s="9" t="s">
        <v>29</v>
      </c>
    </row>
    <row r="76" spans="1:15" ht="15" x14ac:dyDescent="0.2">
      <c r="A76" s="4"/>
      <c r="B76" s="478" t="s">
        <v>27</v>
      </c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</row>
    <row r="77" spans="1:15" x14ac:dyDescent="0.2">
      <c r="A77" s="4"/>
      <c r="B77" s="465" t="s">
        <v>81</v>
      </c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</row>
    <row r="78" spans="1:15" ht="8.25" customHeight="1" x14ac:dyDescent="0.2">
      <c r="D78" s="54"/>
      <c r="E78" s="55"/>
      <c r="F78" s="56"/>
      <c r="G78" s="63"/>
    </row>
    <row r="79" spans="1:15" ht="12.75" customHeight="1" x14ac:dyDescent="0.2">
      <c r="B79" s="12" t="s">
        <v>28</v>
      </c>
      <c r="C79" s="13"/>
      <c r="D79" s="14" t="s">
        <v>22</v>
      </c>
      <c r="E79" s="15"/>
      <c r="F79" s="16"/>
      <c r="G79" s="72"/>
      <c r="H79" s="17"/>
      <c r="I79" s="17"/>
      <c r="J79" s="17"/>
      <c r="K79" s="72"/>
      <c r="L79" s="17"/>
      <c r="M79" s="17"/>
      <c r="N79" s="17"/>
      <c r="O79" s="18"/>
    </row>
    <row r="80" spans="1:15" ht="12.75" customHeight="1" x14ac:dyDescent="0.2">
      <c r="B80" s="19" t="s">
        <v>0</v>
      </c>
      <c r="C80" s="20"/>
      <c r="D80" s="21"/>
      <c r="E80" s="22"/>
      <c r="F80" s="23"/>
      <c r="G80" s="78" t="s">
        <v>1</v>
      </c>
      <c r="H80" s="25"/>
      <c r="I80" s="26"/>
      <c r="J80" s="25"/>
      <c r="K80" s="81"/>
      <c r="L80" s="88" t="s">
        <v>25</v>
      </c>
      <c r="M80" s="17"/>
      <c r="N80" s="17"/>
      <c r="O80" s="18"/>
    </row>
    <row r="81" spans="1:15" ht="12.75" customHeight="1" x14ac:dyDescent="0.2">
      <c r="B81" s="28" t="s">
        <v>19</v>
      </c>
      <c r="C81" s="29"/>
      <c r="D81" s="30" t="s">
        <v>23</v>
      </c>
      <c r="E81" s="31"/>
      <c r="F81" s="32"/>
      <c r="G81" s="78" t="s">
        <v>2</v>
      </c>
      <c r="H81" s="24" t="s">
        <v>3</v>
      </c>
      <c r="I81" s="27"/>
      <c r="J81" s="33" t="s">
        <v>4</v>
      </c>
      <c r="K81" s="73"/>
      <c r="L81" s="25" t="s">
        <v>5</v>
      </c>
      <c r="M81" s="25"/>
      <c r="N81" s="479"/>
      <c r="O81" s="480"/>
    </row>
    <row r="82" spans="1:15" ht="12.75" customHeight="1" x14ac:dyDescent="0.2">
      <c r="B82" s="48"/>
      <c r="C82" s="33"/>
      <c r="D82" s="328"/>
      <c r="E82" s="406"/>
      <c r="F82" s="404"/>
      <c r="G82" s="407"/>
      <c r="H82" s="481" t="s">
        <v>6</v>
      </c>
      <c r="I82" s="482"/>
      <c r="J82" s="482"/>
      <c r="K82" s="482"/>
      <c r="L82" s="482"/>
      <c r="M82" s="482"/>
      <c r="N82" s="482"/>
      <c r="O82" s="483"/>
    </row>
    <row r="83" spans="1:15" ht="12" customHeight="1" x14ac:dyDescent="0.2">
      <c r="B83" s="95" t="s">
        <v>7</v>
      </c>
      <c r="C83" s="163" t="s">
        <v>8</v>
      </c>
      <c r="D83" s="40" t="s">
        <v>9</v>
      </c>
      <c r="E83" s="41" t="s">
        <v>10</v>
      </c>
      <c r="F83" s="164" t="s">
        <v>20</v>
      </c>
      <c r="G83" s="203" t="s">
        <v>11</v>
      </c>
      <c r="H83" s="481" t="s">
        <v>12</v>
      </c>
      <c r="I83" s="483"/>
      <c r="J83" s="481" t="s">
        <v>13</v>
      </c>
      <c r="K83" s="483"/>
      <c r="L83" s="481" t="s">
        <v>14</v>
      </c>
      <c r="M83" s="483"/>
      <c r="N83" s="481" t="s">
        <v>15</v>
      </c>
      <c r="O83" s="483"/>
    </row>
    <row r="84" spans="1:15" ht="12" customHeight="1" x14ac:dyDescent="0.2">
      <c r="B84" s="42"/>
      <c r="C84" s="24"/>
      <c r="D84" s="43"/>
      <c r="E84" s="44"/>
      <c r="F84" s="45"/>
      <c r="G84" s="78"/>
      <c r="H84" s="46" t="s">
        <v>16</v>
      </c>
      <c r="I84" s="47" t="s">
        <v>17</v>
      </c>
      <c r="J84" s="47" t="s">
        <v>16</v>
      </c>
      <c r="K84" s="103" t="s">
        <v>18</v>
      </c>
      <c r="L84" s="46" t="s">
        <v>16</v>
      </c>
      <c r="M84" s="48" t="s">
        <v>18</v>
      </c>
      <c r="N84" s="46" t="s">
        <v>16</v>
      </c>
      <c r="O84" s="46" t="s">
        <v>17</v>
      </c>
    </row>
    <row r="85" spans="1:15" x14ac:dyDescent="0.2">
      <c r="A85" s="4"/>
      <c r="B85" s="132"/>
      <c r="C85" s="91"/>
      <c r="D85" s="138"/>
      <c r="E85" s="133"/>
      <c r="F85" s="134"/>
      <c r="G85" s="112"/>
      <c r="H85" s="133"/>
      <c r="I85" s="136"/>
      <c r="J85" s="132"/>
      <c r="K85" s="109"/>
      <c r="L85" s="137"/>
      <c r="M85" s="35"/>
      <c r="N85" s="137"/>
      <c r="O85" s="137"/>
    </row>
    <row r="86" spans="1:15" ht="11.25" customHeight="1" x14ac:dyDescent="0.2">
      <c r="A86" s="4"/>
      <c r="B86" s="41"/>
      <c r="C86" s="414" t="s">
        <v>99</v>
      </c>
      <c r="D86" s="210">
        <v>550</v>
      </c>
      <c r="E86" s="211">
        <v>3</v>
      </c>
      <c r="F86" s="228" t="s">
        <v>42</v>
      </c>
      <c r="G86" s="118">
        <f>E86*D86</f>
        <v>1650</v>
      </c>
      <c r="H86" s="139"/>
      <c r="I86" s="142"/>
      <c r="J86" s="211">
        <v>3</v>
      </c>
      <c r="K86" s="170">
        <f>J86*D86</f>
        <v>1650</v>
      </c>
      <c r="L86" s="62"/>
      <c r="M86" s="143"/>
      <c r="N86" s="62"/>
      <c r="O86" s="62"/>
    </row>
    <row r="87" spans="1:15" ht="11.25" customHeight="1" x14ac:dyDescent="0.2">
      <c r="A87" s="4"/>
      <c r="B87" s="41"/>
      <c r="C87" s="414" t="s">
        <v>100</v>
      </c>
      <c r="D87" s="210">
        <v>550</v>
      </c>
      <c r="E87" s="211">
        <v>3</v>
      </c>
      <c r="F87" s="228" t="s">
        <v>42</v>
      </c>
      <c r="G87" s="118">
        <f t="shared" ref="G87:G103" si="2">E87*D87</f>
        <v>1650</v>
      </c>
      <c r="H87" s="139"/>
      <c r="I87" s="142"/>
      <c r="J87" s="211">
        <v>3</v>
      </c>
      <c r="K87" s="170">
        <f t="shared" ref="K87:K103" si="3">J87*D87</f>
        <v>1650</v>
      </c>
      <c r="L87" s="62"/>
      <c r="M87" s="143"/>
      <c r="N87" s="62"/>
      <c r="O87" s="62"/>
    </row>
    <row r="88" spans="1:15" ht="11.25" customHeight="1" x14ac:dyDescent="0.2">
      <c r="A88" s="4"/>
      <c r="B88" s="41"/>
      <c r="C88" s="414" t="s">
        <v>101</v>
      </c>
      <c r="D88" s="210">
        <v>550</v>
      </c>
      <c r="E88" s="211">
        <v>3</v>
      </c>
      <c r="F88" s="228" t="s">
        <v>42</v>
      </c>
      <c r="G88" s="118">
        <f t="shared" si="2"/>
        <v>1650</v>
      </c>
      <c r="H88" s="139"/>
      <c r="I88" s="142"/>
      <c r="J88" s="211">
        <v>3</v>
      </c>
      <c r="K88" s="170">
        <f t="shared" si="3"/>
        <v>1650</v>
      </c>
      <c r="L88" s="62"/>
      <c r="M88" s="143"/>
      <c r="N88" s="62"/>
      <c r="O88" s="62"/>
    </row>
    <row r="89" spans="1:15" ht="11.25" customHeight="1" x14ac:dyDescent="0.2">
      <c r="A89" s="4"/>
      <c r="B89" s="41"/>
      <c r="C89" s="414" t="s">
        <v>102</v>
      </c>
      <c r="D89" s="416">
        <v>30</v>
      </c>
      <c r="E89" s="211">
        <v>25</v>
      </c>
      <c r="F89" s="228" t="s">
        <v>63</v>
      </c>
      <c r="G89" s="118">
        <f t="shared" si="2"/>
        <v>750</v>
      </c>
      <c r="H89" s="139"/>
      <c r="I89" s="142"/>
      <c r="J89" s="211">
        <v>25</v>
      </c>
      <c r="K89" s="170">
        <f t="shared" si="3"/>
        <v>750</v>
      </c>
      <c r="L89" s="62"/>
      <c r="M89" s="143"/>
      <c r="N89" s="62"/>
      <c r="O89" s="62"/>
    </row>
    <row r="90" spans="1:15" ht="11.25" customHeight="1" x14ac:dyDescent="0.2">
      <c r="A90" s="4"/>
      <c r="B90" s="41"/>
      <c r="C90" s="414" t="s">
        <v>103</v>
      </c>
      <c r="D90" s="210">
        <v>30</v>
      </c>
      <c r="E90" s="211">
        <v>25</v>
      </c>
      <c r="F90" s="228" t="s">
        <v>63</v>
      </c>
      <c r="G90" s="118">
        <f t="shared" si="2"/>
        <v>750</v>
      </c>
      <c r="H90" s="139"/>
      <c r="I90" s="142"/>
      <c r="J90" s="211">
        <v>25</v>
      </c>
      <c r="K90" s="170">
        <f t="shared" si="3"/>
        <v>750</v>
      </c>
      <c r="L90" s="62"/>
      <c r="M90" s="143"/>
      <c r="N90" s="62"/>
      <c r="O90" s="62"/>
    </row>
    <row r="91" spans="1:15" ht="11.25" customHeight="1" x14ac:dyDescent="0.2">
      <c r="A91" s="4"/>
      <c r="B91" s="41"/>
      <c r="C91" s="414" t="s">
        <v>104</v>
      </c>
      <c r="D91" s="210">
        <v>30</v>
      </c>
      <c r="E91" s="211">
        <v>20</v>
      </c>
      <c r="F91" s="228" t="s">
        <v>63</v>
      </c>
      <c r="G91" s="118">
        <f t="shared" si="2"/>
        <v>600</v>
      </c>
      <c r="H91" s="139"/>
      <c r="I91" s="142"/>
      <c r="J91" s="211">
        <v>20</v>
      </c>
      <c r="K91" s="170">
        <f t="shared" si="3"/>
        <v>600</v>
      </c>
      <c r="L91" s="62"/>
      <c r="M91" s="143"/>
      <c r="N91" s="62"/>
      <c r="O91" s="62"/>
    </row>
    <row r="92" spans="1:15" ht="11.25" customHeight="1" x14ac:dyDescent="0.2">
      <c r="A92" s="4"/>
      <c r="B92" s="41"/>
      <c r="C92" s="414" t="s">
        <v>105</v>
      </c>
      <c r="D92" s="210">
        <v>90</v>
      </c>
      <c r="E92" s="211">
        <v>8</v>
      </c>
      <c r="F92" s="228" t="s">
        <v>49</v>
      </c>
      <c r="G92" s="118">
        <f t="shared" si="2"/>
        <v>720</v>
      </c>
      <c r="H92" s="139"/>
      <c r="I92" s="142"/>
      <c r="J92" s="211">
        <v>8</v>
      </c>
      <c r="K92" s="170">
        <f t="shared" si="3"/>
        <v>720</v>
      </c>
      <c r="L92" s="62"/>
      <c r="M92" s="143"/>
      <c r="N92" s="62"/>
      <c r="O92" s="62"/>
    </row>
    <row r="93" spans="1:15" ht="11.25" customHeight="1" x14ac:dyDescent="0.2">
      <c r="A93" s="4"/>
      <c r="B93" s="41"/>
      <c r="C93" s="414" t="s">
        <v>106</v>
      </c>
      <c r="D93" s="210">
        <v>35</v>
      </c>
      <c r="E93" s="211">
        <v>10</v>
      </c>
      <c r="F93" s="228" t="s">
        <v>49</v>
      </c>
      <c r="G93" s="118">
        <f t="shared" si="2"/>
        <v>350</v>
      </c>
      <c r="H93" s="139"/>
      <c r="I93" s="142"/>
      <c r="J93" s="211">
        <v>10</v>
      </c>
      <c r="K93" s="170">
        <f t="shared" si="3"/>
        <v>350</v>
      </c>
      <c r="L93" s="62"/>
      <c r="M93" s="143"/>
      <c r="N93" s="62"/>
      <c r="O93" s="62"/>
    </row>
    <row r="94" spans="1:15" ht="11.25" customHeight="1" x14ac:dyDescent="0.2">
      <c r="A94" s="4"/>
      <c r="B94" s="41"/>
      <c r="C94" s="415" t="s">
        <v>107</v>
      </c>
      <c r="D94" s="210">
        <v>33</v>
      </c>
      <c r="E94" s="211">
        <v>3</v>
      </c>
      <c r="F94" s="228" t="s">
        <v>49</v>
      </c>
      <c r="G94" s="118">
        <f t="shared" si="2"/>
        <v>99</v>
      </c>
      <c r="H94" s="139"/>
      <c r="I94" s="142"/>
      <c r="J94" s="211">
        <v>3</v>
      </c>
      <c r="K94" s="170">
        <f t="shared" si="3"/>
        <v>99</v>
      </c>
      <c r="L94" s="62"/>
      <c r="M94" s="143"/>
      <c r="N94" s="62"/>
      <c r="O94" s="62"/>
    </row>
    <row r="95" spans="1:15" s="7" customFormat="1" ht="11.25" customHeight="1" x14ac:dyDescent="0.2">
      <c r="B95" s="97"/>
      <c r="C95" s="415" t="s">
        <v>108</v>
      </c>
      <c r="D95" s="210">
        <v>33</v>
      </c>
      <c r="E95" s="211">
        <v>3</v>
      </c>
      <c r="F95" s="228" t="s">
        <v>49</v>
      </c>
      <c r="G95" s="118">
        <f t="shared" si="2"/>
        <v>99</v>
      </c>
      <c r="H95" s="116"/>
      <c r="I95" s="119"/>
      <c r="J95" s="211">
        <v>3</v>
      </c>
      <c r="K95" s="170">
        <f t="shared" si="3"/>
        <v>99</v>
      </c>
      <c r="L95" s="120"/>
      <c r="M95" s="121"/>
      <c r="N95" s="120"/>
      <c r="O95" s="120"/>
    </row>
    <row r="96" spans="1:15" s="7" customFormat="1" ht="11.25" customHeight="1" x14ac:dyDescent="0.2">
      <c r="A96" s="97"/>
      <c r="B96" s="152"/>
      <c r="C96" s="415" t="s">
        <v>109</v>
      </c>
      <c r="D96" s="210">
        <f>220-2.5</f>
        <v>217.5</v>
      </c>
      <c r="E96" s="211">
        <v>2</v>
      </c>
      <c r="F96" s="228" t="s">
        <v>24</v>
      </c>
      <c r="G96" s="118">
        <f t="shared" si="2"/>
        <v>435</v>
      </c>
      <c r="H96" s="97"/>
      <c r="I96" s="154"/>
      <c r="J96" s="211">
        <v>2</v>
      </c>
      <c r="K96" s="170">
        <f t="shared" si="3"/>
        <v>435</v>
      </c>
      <c r="L96" s="97"/>
      <c r="M96" s="154"/>
      <c r="N96" s="97"/>
      <c r="O96" s="154"/>
    </row>
    <row r="97" spans="1:15" s="7" customFormat="1" ht="11.25" customHeight="1" x14ac:dyDescent="0.2">
      <c r="A97" s="169"/>
      <c r="B97" s="124"/>
      <c r="C97" s="415" t="s">
        <v>110</v>
      </c>
      <c r="D97" s="210">
        <v>15</v>
      </c>
      <c r="E97" s="211">
        <v>50</v>
      </c>
      <c r="F97" s="228" t="s">
        <v>24</v>
      </c>
      <c r="G97" s="118">
        <f t="shared" si="2"/>
        <v>750</v>
      </c>
      <c r="H97" s="97"/>
      <c r="I97" s="154"/>
      <c r="J97" s="211">
        <v>50</v>
      </c>
      <c r="K97" s="170">
        <f t="shared" si="3"/>
        <v>750</v>
      </c>
      <c r="L97" s="97"/>
      <c r="M97" s="154"/>
      <c r="N97" s="97"/>
      <c r="O97" s="154"/>
    </row>
    <row r="98" spans="1:15" s="7" customFormat="1" ht="11.25" customHeight="1" x14ac:dyDescent="0.2">
      <c r="A98" s="168"/>
      <c r="B98" s="124"/>
      <c r="C98" s="415" t="s">
        <v>111</v>
      </c>
      <c r="D98" s="210">
        <v>75</v>
      </c>
      <c r="E98" s="212">
        <v>50</v>
      </c>
      <c r="F98" s="228" t="s">
        <v>63</v>
      </c>
      <c r="G98" s="118">
        <f t="shared" si="2"/>
        <v>3750</v>
      </c>
      <c r="H98" s="97"/>
      <c r="I98" s="154"/>
      <c r="J98" s="212">
        <v>50</v>
      </c>
      <c r="K98" s="170">
        <f t="shared" si="3"/>
        <v>3750</v>
      </c>
      <c r="L98" s="97"/>
      <c r="M98" s="154"/>
      <c r="N98" s="97"/>
      <c r="O98" s="154"/>
    </row>
    <row r="99" spans="1:15" s="7" customFormat="1" ht="11.25" customHeight="1" x14ac:dyDescent="0.2">
      <c r="A99" s="168"/>
      <c r="B99" s="124"/>
      <c r="C99" s="414" t="s">
        <v>112</v>
      </c>
      <c r="D99" s="210">
        <v>160</v>
      </c>
      <c r="E99" s="212">
        <v>28</v>
      </c>
      <c r="F99" s="228" t="s">
        <v>24</v>
      </c>
      <c r="G99" s="118">
        <f t="shared" si="2"/>
        <v>4480</v>
      </c>
      <c r="H99" s="97"/>
      <c r="I99" s="154"/>
      <c r="J99" s="212">
        <v>28</v>
      </c>
      <c r="K99" s="170">
        <f t="shared" si="3"/>
        <v>4480</v>
      </c>
      <c r="L99" s="97"/>
      <c r="M99" s="154"/>
      <c r="N99" s="97"/>
      <c r="O99" s="154"/>
    </row>
    <row r="100" spans="1:15" s="7" customFormat="1" ht="11.25" customHeight="1" x14ac:dyDescent="0.2">
      <c r="A100" s="168"/>
      <c r="B100" s="124"/>
      <c r="C100" s="414" t="s">
        <v>65</v>
      </c>
      <c r="D100" s="210">
        <v>60</v>
      </c>
      <c r="E100" s="212">
        <v>34</v>
      </c>
      <c r="F100" s="228" t="s">
        <v>24</v>
      </c>
      <c r="G100" s="118">
        <f t="shared" si="2"/>
        <v>2040</v>
      </c>
      <c r="H100" s="97"/>
      <c r="I100" s="154"/>
      <c r="J100" s="212">
        <v>34</v>
      </c>
      <c r="K100" s="170">
        <f t="shared" si="3"/>
        <v>2040</v>
      </c>
      <c r="L100" s="97"/>
      <c r="M100" s="154"/>
      <c r="N100" s="97"/>
      <c r="O100" s="154"/>
    </row>
    <row r="101" spans="1:15" s="7" customFormat="1" ht="11.25" customHeight="1" x14ac:dyDescent="0.2">
      <c r="A101" s="168"/>
      <c r="B101" s="124"/>
      <c r="C101" s="414" t="s">
        <v>113</v>
      </c>
      <c r="D101" s="210">
        <v>40</v>
      </c>
      <c r="E101" s="212">
        <v>15</v>
      </c>
      <c r="F101" s="228" t="s">
        <v>49</v>
      </c>
      <c r="G101" s="118">
        <f t="shared" si="2"/>
        <v>600</v>
      </c>
      <c r="H101" s="97"/>
      <c r="I101" s="154"/>
      <c r="J101" s="212">
        <v>15</v>
      </c>
      <c r="K101" s="170">
        <f t="shared" si="3"/>
        <v>600</v>
      </c>
      <c r="L101" s="97"/>
      <c r="M101" s="154"/>
      <c r="N101" s="97"/>
      <c r="O101" s="154"/>
    </row>
    <row r="102" spans="1:15" s="7" customFormat="1" ht="11.25" customHeight="1" x14ac:dyDescent="0.2">
      <c r="A102" s="168"/>
      <c r="B102" s="124"/>
      <c r="C102" s="414" t="s">
        <v>114</v>
      </c>
      <c r="D102" s="210">
        <v>30</v>
      </c>
      <c r="E102" s="212">
        <v>3</v>
      </c>
      <c r="F102" s="228" t="s">
        <v>49</v>
      </c>
      <c r="G102" s="118">
        <f t="shared" si="2"/>
        <v>90</v>
      </c>
      <c r="H102" s="97"/>
      <c r="I102" s="154"/>
      <c r="J102" s="212">
        <v>3</v>
      </c>
      <c r="K102" s="170">
        <f t="shared" si="3"/>
        <v>90</v>
      </c>
      <c r="L102" s="97"/>
      <c r="M102" s="154"/>
      <c r="N102" s="97"/>
      <c r="O102" s="154"/>
    </row>
    <row r="103" spans="1:15" s="7" customFormat="1" ht="11.25" customHeight="1" x14ac:dyDescent="0.2">
      <c r="B103" s="97"/>
      <c r="C103" s="414" t="s">
        <v>112</v>
      </c>
      <c r="D103" s="210">
        <v>118</v>
      </c>
      <c r="E103" s="212">
        <v>25</v>
      </c>
      <c r="F103" s="228" t="s">
        <v>24</v>
      </c>
      <c r="G103" s="118">
        <f t="shared" si="2"/>
        <v>2950</v>
      </c>
      <c r="H103" s="116"/>
      <c r="I103" s="119"/>
      <c r="J103" s="212">
        <v>25</v>
      </c>
      <c r="K103" s="170">
        <f t="shared" si="3"/>
        <v>2950</v>
      </c>
      <c r="L103" s="120"/>
      <c r="M103" s="121"/>
      <c r="N103" s="120"/>
      <c r="O103" s="120"/>
    </row>
    <row r="104" spans="1:15" s="7" customFormat="1" ht="11.25" customHeight="1" x14ac:dyDescent="0.2">
      <c r="B104" s="97"/>
      <c r="C104" s="240"/>
      <c r="D104" s="153"/>
      <c r="E104" s="238"/>
      <c r="F104" s="124"/>
      <c r="G104" s="118"/>
      <c r="H104" s="116"/>
      <c r="I104" s="119"/>
      <c r="J104" s="238"/>
      <c r="K104" s="170"/>
      <c r="L104" s="120"/>
      <c r="M104" s="121"/>
      <c r="N104" s="120"/>
      <c r="O104" s="120"/>
    </row>
    <row r="105" spans="1:15" s="2" customFormat="1" ht="11.25" customHeight="1" x14ac:dyDescent="0.2">
      <c r="B105" s="97"/>
      <c r="C105" s="240"/>
      <c r="D105" s="153"/>
      <c r="E105" s="238"/>
      <c r="F105" s="124"/>
      <c r="G105" s="118"/>
      <c r="H105" s="116"/>
      <c r="I105" s="119"/>
      <c r="J105" s="238"/>
      <c r="K105" s="170"/>
      <c r="L105" s="120"/>
      <c r="M105" s="121"/>
      <c r="N105" s="120"/>
      <c r="O105" s="120"/>
    </row>
    <row r="106" spans="1:15" s="2" customFormat="1" ht="11.25" customHeight="1" x14ac:dyDescent="0.2">
      <c r="B106" s="123"/>
      <c r="C106" s="240"/>
      <c r="D106" s="153"/>
      <c r="E106" s="238"/>
      <c r="F106" s="124"/>
      <c r="G106" s="118"/>
      <c r="H106" s="116"/>
      <c r="I106" s="119"/>
      <c r="J106" s="238"/>
      <c r="K106" s="170"/>
      <c r="L106" s="97"/>
      <c r="M106" s="119"/>
      <c r="N106" s="97"/>
      <c r="O106" s="119"/>
    </row>
    <row r="107" spans="1:15" ht="11.25" customHeight="1" x14ac:dyDescent="0.2">
      <c r="A107" s="2"/>
      <c r="B107" s="41"/>
      <c r="C107" s="240"/>
      <c r="D107" s="153"/>
      <c r="E107" s="238"/>
      <c r="F107" s="124"/>
      <c r="G107" s="118"/>
      <c r="H107" s="139"/>
      <c r="I107" s="119"/>
      <c r="J107" s="238"/>
      <c r="K107" s="170"/>
      <c r="L107" s="41"/>
      <c r="M107" s="142"/>
      <c r="N107" s="41"/>
      <c r="O107" s="142"/>
    </row>
    <row r="108" spans="1:15" ht="9" customHeight="1" x14ac:dyDescent="0.2">
      <c r="A108" s="6"/>
      <c r="B108" s="41"/>
      <c r="C108" s="173"/>
      <c r="D108" s="177"/>
      <c r="E108" s="174"/>
      <c r="F108" s="178"/>
      <c r="G108" s="118"/>
      <c r="H108" s="139"/>
      <c r="I108" s="142"/>
      <c r="J108" s="174"/>
      <c r="K108" s="170"/>
      <c r="L108" s="41"/>
      <c r="M108" s="142"/>
      <c r="N108" s="41"/>
      <c r="O108" s="142"/>
    </row>
    <row r="109" spans="1:15" x14ac:dyDescent="0.2">
      <c r="A109" s="4"/>
      <c r="B109" s="49"/>
      <c r="C109" s="42" t="s">
        <v>38</v>
      </c>
      <c r="D109" s="43"/>
      <c r="E109" s="147"/>
      <c r="F109" s="148"/>
      <c r="G109" s="214">
        <f>SUM(G86:G108)</f>
        <v>23413</v>
      </c>
      <c r="H109" s="49"/>
      <c r="I109" s="150"/>
      <c r="J109" s="49"/>
      <c r="K109" s="219">
        <f>SUM(K86:K108)</f>
        <v>23413</v>
      </c>
      <c r="L109" s="49"/>
      <c r="M109" s="150"/>
      <c r="N109" s="49"/>
      <c r="O109" s="150"/>
    </row>
    <row r="110" spans="1:15" ht="18" x14ac:dyDescent="0.25">
      <c r="A110" s="8"/>
      <c r="B110" s="50" t="s">
        <v>30</v>
      </c>
      <c r="C110" s="51"/>
      <c r="D110" s="52" t="s">
        <v>32</v>
      </c>
      <c r="E110" s="52"/>
      <c r="F110" s="52"/>
      <c r="G110" s="107"/>
      <c r="H110" s="52"/>
      <c r="K110" s="52" t="s">
        <v>33</v>
      </c>
      <c r="L110" s="51"/>
      <c r="N110" s="51"/>
      <c r="O110" s="53" t="s">
        <v>31</v>
      </c>
    </row>
    <row r="111" spans="1:15" ht="15" x14ac:dyDescent="0.25">
      <c r="A111" s="5"/>
      <c r="B111" s="50"/>
      <c r="C111" s="51"/>
      <c r="D111" s="52"/>
      <c r="E111" s="52"/>
      <c r="F111" s="52"/>
      <c r="G111" s="107"/>
      <c r="H111" s="52"/>
      <c r="I111" s="52"/>
      <c r="J111" s="52"/>
      <c r="K111" s="106"/>
      <c r="L111" s="51"/>
      <c r="M111" s="51"/>
      <c r="N111" s="51"/>
      <c r="O111" s="53"/>
    </row>
    <row r="112" spans="1:15" ht="15" x14ac:dyDescent="0.2">
      <c r="A112" s="3"/>
      <c r="B112" s="476" t="s">
        <v>115</v>
      </c>
      <c r="C112" s="465"/>
      <c r="D112" s="464" t="s">
        <v>34</v>
      </c>
      <c r="E112" s="464"/>
      <c r="F112" s="464"/>
      <c r="G112" s="464"/>
      <c r="H112" s="155"/>
      <c r="I112" s="155"/>
      <c r="J112" s="155"/>
      <c r="K112" s="465" t="str">
        <f>K70</f>
        <v>PABLITO BENJAMIN P. MAGGAY II</v>
      </c>
      <c r="L112" s="465"/>
      <c r="M112" s="465"/>
      <c r="N112" s="465"/>
      <c r="O112" s="484"/>
    </row>
    <row r="113" spans="1:15" ht="15" x14ac:dyDescent="0.2">
      <c r="A113" s="3"/>
      <c r="B113" s="477" t="s">
        <v>116</v>
      </c>
      <c r="C113" s="465"/>
      <c r="D113" s="464" t="s">
        <v>35</v>
      </c>
      <c r="E113" s="464"/>
      <c r="F113" s="464"/>
      <c r="G113" s="464"/>
      <c r="H113" s="155"/>
      <c r="I113" s="155"/>
      <c r="J113" s="155"/>
      <c r="K113" s="465" t="s">
        <v>36</v>
      </c>
      <c r="L113" s="465"/>
      <c r="M113" s="465"/>
      <c r="N113" s="465"/>
      <c r="O113" s="484"/>
    </row>
    <row r="114" spans="1:15" x14ac:dyDescent="0.2">
      <c r="B114" s="24"/>
      <c r="C114" s="25"/>
      <c r="D114" s="30"/>
      <c r="E114" s="31"/>
      <c r="F114" s="32"/>
      <c r="G114" s="79"/>
      <c r="H114" s="25"/>
      <c r="I114" s="25"/>
      <c r="J114" s="25"/>
      <c r="K114" s="79"/>
      <c r="L114" s="25"/>
      <c r="M114" s="25"/>
      <c r="N114" s="25"/>
      <c r="O114" s="27"/>
    </row>
    <row r="117" spans="1:15" x14ac:dyDescent="0.2">
      <c r="B117" s="9" t="s">
        <v>29</v>
      </c>
    </row>
    <row r="119" spans="1:15" ht="15" x14ac:dyDescent="0.2">
      <c r="A119" s="4"/>
      <c r="B119" s="478" t="s">
        <v>27</v>
      </c>
      <c r="C119" s="478"/>
      <c r="D119" s="478"/>
      <c r="E119" s="478"/>
      <c r="F119" s="478"/>
      <c r="G119" s="478"/>
      <c r="H119" s="478"/>
      <c r="I119" s="478"/>
      <c r="J119" s="478"/>
      <c r="K119" s="478"/>
      <c r="L119" s="478"/>
      <c r="M119" s="478"/>
      <c r="N119" s="478"/>
      <c r="O119" s="478"/>
    </row>
    <row r="120" spans="1:15" x14ac:dyDescent="0.2">
      <c r="A120" s="4"/>
      <c r="B120" s="465" t="s">
        <v>81</v>
      </c>
      <c r="C120" s="465"/>
      <c r="D120" s="465"/>
      <c r="E120" s="465"/>
      <c r="F120" s="465"/>
      <c r="G120" s="465"/>
      <c r="H120" s="465"/>
      <c r="I120" s="465"/>
      <c r="J120" s="465"/>
      <c r="K120" s="465"/>
      <c r="L120" s="465"/>
      <c r="M120" s="465"/>
      <c r="N120" s="465"/>
      <c r="O120" s="465"/>
    </row>
    <row r="121" spans="1:15" x14ac:dyDescent="0.2">
      <c r="D121" s="54"/>
      <c r="E121" s="55"/>
      <c r="F121" s="56"/>
      <c r="G121" s="63"/>
    </row>
    <row r="122" spans="1:15" x14ac:dyDescent="0.2">
      <c r="B122" s="12" t="s">
        <v>28</v>
      </c>
      <c r="C122" s="13"/>
      <c r="D122" s="14" t="s">
        <v>22</v>
      </c>
      <c r="E122" s="15"/>
      <c r="F122" s="16"/>
      <c r="G122" s="72"/>
      <c r="H122" s="17"/>
      <c r="I122" s="17"/>
      <c r="J122" s="17"/>
      <c r="K122" s="72"/>
      <c r="L122" s="17"/>
      <c r="M122" s="17"/>
      <c r="N122" s="17"/>
      <c r="O122" s="18"/>
    </row>
    <row r="123" spans="1:15" x14ac:dyDescent="0.2">
      <c r="B123" s="19" t="s">
        <v>0</v>
      </c>
      <c r="C123" s="20"/>
      <c r="D123" s="21"/>
      <c r="E123" s="22"/>
      <c r="F123" s="23"/>
      <c r="G123" s="78" t="s">
        <v>1</v>
      </c>
      <c r="H123" s="25"/>
      <c r="I123" s="26"/>
      <c r="J123" s="25"/>
      <c r="K123" s="81"/>
      <c r="L123" s="88" t="s">
        <v>25</v>
      </c>
      <c r="M123" s="17"/>
      <c r="N123" s="17"/>
      <c r="O123" s="18"/>
    </row>
    <row r="124" spans="1:15" x14ac:dyDescent="0.2">
      <c r="B124" s="28" t="s">
        <v>19</v>
      </c>
      <c r="C124" s="29"/>
      <c r="D124" s="30" t="s">
        <v>23</v>
      </c>
      <c r="E124" s="31"/>
      <c r="F124" s="32"/>
      <c r="G124" s="78" t="s">
        <v>2</v>
      </c>
      <c r="H124" s="24" t="s">
        <v>3</v>
      </c>
      <c r="I124" s="27"/>
      <c r="J124" s="33" t="s">
        <v>4</v>
      </c>
      <c r="K124" s="73"/>
      <c r="L124" s="25" t="s">
        <v>5</v>
      </c>
      <c r="M124" s="25"/>
      <c r="N124" s="479"/>
      <c r="O124" s="480"/>
    </row>
    <row r="125" spans="1:15" x14ac:dyDescent="0.2">
      <c r="B125" s="34"/>
      <c r="C125" s="11"/>
      <c r="D125" s="21"/>
      <c r="E125" s="22"/>
      <c r="F125" s="23"/>
      <c r="G125" s="74"/>
      <c r="H125" s="24"/>
      <c r="I125" s="25"/>
      <c r="J125" s="17"/>
      <c r="K125" s="72"/>
      <c r="L125" s="25"/>
      <c r="M125" s="25"/>
      <c r="N125" s="161"/>
      <c r="O125" s="162"/>
    </row>
    <row r="126" spans="1:15" x14ac:dyDescent="0.2">
      <c r="B126" s="35"/>
      <c r="C126" s="36"/>
      <c r="D126" s="37"/>
      <c r="E126" s="38"/>
      <c r="F126" s="39"/>
      <c r="G126" s="91"/>
      <c r="H126" s="481" t="s">
        <v>6</v>
      </c>
      <c r="I126" s="482"/>
      <c r="J126" s="482"/>
      <c r="K126" s="482"/>
      <c r="L126" s="482"/>
      <c r="M126" s="482"/>
      <c r="N126" s="482"/>
      <c r="O126" s="483"/>
    </row>
    <row r="127" spans="1:15" ht="25.5" x14ac:dyDescent="0.2">
      <c r="B127" s="95" t="s">
        <v>7</v>
      </c>
      <c r="C127" s="163" t="s">
        <v>8</v>
      </c>
      <c r="D127" s="40" t="s">
        <v>9</v>
      </c>
      <c r="E127" s="41" t="s">
        <v>10</v>
      </c>
      <c r="F127" s="164" t="s">
        <v>20</v>
      </c>
      <c r="G127" s="203" t="s">
        <v>11</v>
      </c>
      <c r="H127" s="481" t="s">
        <v>12</v>
      </c>
      <c r="I127" s="483"/>
      <c r="J127" s="481" t="s">
        <v>13</v>
      </c>
      <c r="K127" s="483"/>
      <c r="L127" s="481" t="s">
        <v>14</v>
      </c>
      <c r="M127" s="483"/>
      <c r="N127" s="481" t="s">
        <v>15</v>
      </c>
      <c r="O127" s="483"/>
    </row>
    <row r="128" spans="1:15" x14ac:dyDescent="0.2">
      <c r="B128" s="42"/>
      <c r="C128" s="24"/>
      <c r="D128" s="43"/>
      <c r="E128" s="44"/>
      <c r="F128" s="45"/>
      <c r="G128" s="78"/>
      <c r="H128" s="46" t="s">
        <v>16</v>
      </c>
      <c r="I128" s="47" t="s">
        <v>17</v>
      </c>
      <c r="J128" s="47" t="s">
        <v>16</v>
      </c>
      <c r="K128" s="103" t="s">
        <v>18</v>
      </c>
      <c r="L128" s="46" t="s">
        <v>16</v>
      </c>
      <c r="M128" s="48" t="s">
        <v>18</v>
      </c>
      <c r="N128" s="46" t="s">
        <v>16</v>
      </c>
      <c r="O128" s="46" t="s">
        <v>17</v>
      </c>
    </row>
    <row r="129" spans="1:15" x14ac:dyDescent="0.2">
      <c r="A129" s="4"/>
      <c r="B129" s="132"/>
      <c r="C129" s="91"/>
      <c r="D129" s="138"/>
      <c r="E129" s="133"/>
      <c r="F129" s="134"/>
      <c r="G129" s="112"/>
      <c r="H129" s="133"/>
      <c r="I129" s="136"/>
      <c r="J129" s="132"/>
      <c r="K129" s="109"/>
      <c r="L129" s="137"/>
      <c r="M129" s="35"/>
      <c r="N129" s="137"/>
      <c r="O129" s="137"/>
    </row>
    <row r="130" spans="1:15" ht="12.75" x14ac:dyDescent="0.2">
      <c r="A130" s="7"/>
      <c r="B130" s="97"/>
      <c r="C130" s="240" t="s">
        <v>60</v>
      </c>
      <c r="D130" s="153">
        <v>286</v>
      </c>
      <c r="E130" s="238">
        <v>1</v>
      </c>
      <c r="F130" s="410" t="s">
        <v>39</v>
      </c>
      <c r="G130" s="118">
        <f t="shared" ref="G130:G135" si="4">E130*D130</f>
        <v>286</v>
      </c>
      <c r="H130" s="116"/>
      <c r="I130" s="119"/>
      <c r="J130" s="238">
        <v>1</v>
      </c>
      <c r="K130" s="170">
        <f t="shared" ref="K130:K135" si="5">J130*D130</f>
        <v>286</v>
      </c>
      <c r="L130" s="120"/>
      <c r="M130" s="121"/>
      <c r="N130" s="120"/>
      <c r="O130" s="120"/>
    </row>
    <row r="131" spans="1:15" ht="12.75" x14ac:dyDescent="0.2">
      <c r="A131" s="97"/>
      <c r="B131" s="152"/>
      <c r="C131" s="240" t="s">
        <v>128</v>
      </c>
      <c r="D131" s="153">
        <v>770</v>
      </c>
      <c r="E131" s="238">
        <v>1</v>
      </c>
      <c r="F131" s="410" t="s">
        <v>26</v>
      </c>
      <c r="G131" s="118">
        <f t="shared" si="4"/>
        <v>770</v>
      </c>
      <c r="H131" s="97"/>
      <c r="I131" s="119"/>
      <c r="J131" s="238">
        <v>1</v>
      </c>
      <c r="K131" s="170">
        <f t="shared" si="5"/>
        <v>770</v>
      </c>
      <c r="L131" s="97"/>
      <c r="M131" s="154"/>
      <c r="N131" s="97"/>
      <c r="O131" s="154"/>
    </row>
    <row r="132" spans="1:15" ht="12.75" x14ac:dyDescent="0.2">
      <c r="A132" s="7"/>
      <c r="B132" s="97"/>
      <c r="C132" s="240" t="s">
        <v>129</v>
      </c>
      <c r="D132" s="153">
        <v>135</v>
      </c>
      <c r="E132" s="238">
        <v>1</v>
      </c>
      <c r="F132" s="410" t="s">
        <v>26</v>
      </c>
      <c r="G132" s="118">
        <f t="shared" si="4"/>
        <v>135</v>
      </c>
      <c r="H132" s="116"/>
      <c r="I132" s="119"/>
      <c r="J132" s="238">
        <v>1</v>
      </c>
      <c r="K132" s="170">
        <f t="shared" si="5"/>
        <v>135</v>
      </c>
      <c r="L132" s="120"/>
      <c r="M132" s="121"/>
      <c r="N132" s="120"/>
      <c r="O132" s="120"/>
    </row>
    <row r="133" spans="1:15" ht="12.75" x14ac:dyDescent="0.2">
      <c r="A133" s="7"/>
      <c r="B133" s="97"/>
      <c r="C133" s="240" t="s">
        <v>130</v>
      </c>
      <c r="D133" s="153">
        <v>75</v>
      </c>
      <c r="E133" s="238">
        <v>1</v>
      </c>
      <c r="F133" s="410" t="s">
        <v>26</v>
      </c>
      <c r="G133" s="118">
        <f t="shared" si="4"/>
        <v>75</v>
      </c>
      <c r="H133" s="116"/>
      <c r="I133" s="119"/>
      <c r="J133" s="238">
        <v>1</v>
      </c>
      <c r="K133" s="170">
        <f t="shared" si="5"/>
        <v>75</v>
      </c>
      <c r="L133" s="120"/>
      <c r="M133" s="121"/>
      <c r="N133" s="120"/>
      <c r="O133" s="120"/>
    </row>
    <row r="134" spans="1:15" ht="12.75" x14ac:dyDescent="0.2">
      <c r="A134" s="7"/>
      <c r="B134" s="97"/>
      <c r="C134" s="240" t="s">
        <v>131</v>
      </c>
      <c r="D134" s="153">
        <v>185</v>
      </c>
      <c r="E134" s="238">
        <v>1</v>
      </c>
      <c r="F134" s="410" t="s">
        <v>26</v>
      </c>
      <c r="G134" s="118">
        <f t="shared" si="4"/>
        <v>185</v>
      </c>
      <c r="H134" s="116"/>
      <c r="I134" s="119"/>
      <c r="J134" s="238">
        <v>1</v>
      </c>
      <c r="K134" s="170">
        <f t="shared" si="5"/>
        <v>185</v>
      </c>
      <c r="L134" s="120"/>
      <c r="M134" s="121"/>
      <c r="N134" s="120"/>
      <c r="O134" s="120"/>
    </row>
    <row r="135" spans="1:15" ht="12.75" x14ac:dyDescent="0.2">
      <c r="A135" s="2"/>
      <c r="B135" s="97"/>
      <c r="C135" s="240" t="s">
        <v>132</v>
      </c>
      <c r="D135" s="153">
        <v>220</v>
      </c>
      <c r="E135" s="238">
        <v>1</v>
      </c>
      <c r="F135" s="410" t="s">
        <v>40</v>
      </c>
      <c r="G135" s="118">
        <f t="shared" si="4"/>
        <v>220</v>
      </c>
      <c r="H135" s="116"/>
      <c r="I135" s="119"/>
      <c r="J135" s="238">
        <v>1</v>
      </c>
      <c r="K135" s="170">
        <f t="shared" si="5"/>
        <v>220</v>
      </c>
      <c r="L135" s="120"/>
      <c r="M135" s="121"/>
      <c r="N135" s="120"/>
      <c r="O135" s="120"/>
    </row>
    <row r="136" spans="1:15" ht="12.75" x14ac:dyDescent="0.2">
      <c r="A136" s="2"/>
      <c r="B136" s="97"/>
      <c r="C136" s="405"/>
      <c r="D136" s="298"/>
      <c r="E136" s="327"/>
      <c r="F136" s="236"/>
      <c r="G136" s="118"/>
      <c r="H136" s="116"/>
      <c r="I136" s="119"/>
      <c r="J136" s="327"/>
      <c r="K136" s="170"/>
      <c r="L136" s="120"/>
      <c r="M136" s="121"/>
      <c r="N136" s="120"/>
      <c r="O136" s="120"/>
    </row>
    <row r="137" spans="1:15" ht="12.75" x14ac:dyDescent="0.2">
      <c r="A137" s="2"/>
      <c r="B137" s="123"/>
      <c r="C137" s="181"/>
      <c r="D137" s="186"/>
      <c r="E137" s="183"/>
      <c r="F137" s="182"/>
      <c r="G137" s="118"/>
      <c r="H137" s="116"/>
      <c r="I137" s="119"/>
      <c r="J137" s="183"/>
      <c r="K137" s="170"/>
      <c r="L137" s="97"/>
      <c r="M137" s="119"/>
      <c r="N137" s="97"/>
      <c r="O137" s="119"/>
    </row>
    <row r="138" spans="1:15" x14ac:dyDescent="0.2">
      <c r="A138" s="2"/>
      <c r="B138" s="41"/>
      <c r="C138" s="181"/>
      <c r="D138" s="186"/>
      <c r="E138" s="183"/>
      <c r="F138" s="182"/>
      <c r="G138" s="118"/>
      <c r="H138" s="139"/>
      <c r="I138" s="119"/>
      <c r="J138" s="183"/>
      <c r="K138" s="170"/>
      <c r="L138" s="41"/>
      <c r="M138" s="142"/>
      <c r="N138" s="41"/>
      <c r="O138" s="142"/>
    </row>
    <row r="139" spans="1:15" x14ac:dyDescent="0.2">
      <c r="A139" s="6"/>
      <c r="B139" s="41"/>
      <c r="C139" s="41"/>
      <c r="D139" s="115"/>
      <c r="E139" s="139"/>
      <c r="F139" s="140"/>
      <c r="G139" s="118"/>
      <c r="H139" s="139"/>
      <c r="I139" s="142"/>
      <c r="J139" s="41"/>
      <c r="K139" s="119"/>
      <c r="L139" s="41"/>
      <c r="M139" s="142"/>
      <c r="N139" s="41"/>
      <c r="O139" s="142"/>
    </row>
    <row r="140" spans="1:15" x14ac:dyDescent="0.2">
      <c r="A140" s="2"/>
      <c r="B140" s="41"/>
      <c r="C140" s="144"/>
      <c r="D140" s="115"/>
      <c r="E140" s="139"/>
      <c r="F140" s="145"/>
      <c r="G140" s="213"/>
      <c r="H140" s="41"/>
      <c r="I140" s="142"/>
      <c r="J140" s="41"/>
      <c r="K140" s="119"/>
      <c r="L140" s="41"/>
      <c r="M140" s="142"/>
      <c r="N140" s="41"/>
      <c r="O140" s="142"/>
    </row>
    <row r="141" spans="1:15" x14ac:dyDescent="0.2">
      <c r="A141" s="4"/>
      <c r="B141" s="49"/>
      <c r="C141" s="42" t="s">
        <v>38</v>
      </c>
      <c r="D141" s="138"/>
      <c r="E141" s="147"/>
      <c r="F141" s="148"/>
      <c r="G141" s="214">
        <f>SUM(G130:G140)</f>
        <v>1671</v>
      </c>
      <c r="H141" s="49"/>
      <c r="I141" s="150"/>
      <c r="J141" s="49"/>
      <c r="K141" s="219">
        <f>SUM(K130:K140)</f>
        <v>1671</v>
      </c>
      <c r="L141" s="49"/>
      <c r="M141" s="150"/>
      <c r="N141" s="49"/>
      <c r="O141" s="150"/>
    </row>
    <row r="142" spans="1:15" x14ac:dyDescent="0.2">
      <c r="B142" s="36"/>
      <c r="C142" s="57"/>
      <c r="D142" s="58"/>
      <c r="E142" s="59"/>
      <c r="F142" s="60"/>
      <c r="G142" s="63"/>
      <c r="H142" s="20"/>
      <c r="I142" s="57"/>
      <c r="J142" s="57"/>
      <c r="K142" s="220"/>
      <c r="L142" s="57"/>
      <c r="M142" s="57"/>
      <c r="N142" s="57"/>
      <c r="O142" s="61"/>
    </row>
    <row r="143" spans="1:15" ht="18" x14ac:dyDescent="0.25">
      <c r="A143" s="8"/>
      <c r="B143" s="50" t="s">
        <v>30</v>
      </c>
      <c r="C143" s="51"/>
      <c r="D143" s="52" t="s">
        <v>32</v>
      </c>
      <c r="E143" s="52"/>
      <c r="F143" s="52"/>
      <c r="G143" s="107"/>
      <c r="H143" s="52"/>
      <c r="J143" s="52" t="s">
        <v>33</v>
      </c>
      <c r="L143" s="51"/>
      <c r="N143" s="51"/>
      <c r="O143" s="53" t="s">
        <v>31</v>
      </c>
    </row>
    <row r="144" spans="1:15" ht="15" x14ac:dyDescent="0.25">
      <c r="A144" s="5"/>
      <c r="B144" s="50"/>
      <c r="C144" s="51"/>
      <c r="D144" s="52"/>
      <c r="E144" s="52"/>
      <c r="F144" s="52"/>
      <c r="G144" s="107"/>
      <c r="H144" s="52"/>
      <c r="I144" s="52"/>
      <c r="J144" s="52"/>
      <c r="K144" s="106"/>
      <c r="L144" s="51"/>
      <c r="M144" s="51"/>
      <c r="N144" s="51"/>
      <c r="O144" s="53"/>
    </row>
    <row r="145" spans="1:15" ht="15" x14ac:dyDescent="0.2">
      <c r="A145" s="3"/>
      <c r="B145" s="476" t="s">
        <v>50</v>
      </c>
      <c r="C145" s="465"/>
      <c r="D145" s="464" t="s">
        <v>34</v>
      </c>
      <c r="E145" s="464"/>
      <c r="F145" s="464"/>
      <c r="G145" s="464"/>
      <c r="H145" s="155"/>
      <c r="I145" s="155"/>
      <c r="J145" s="465" t="str">
        <f>K112</f>
        <v>PABLITO BENJAMIN P. MAGGAY II</v>
      </c>
      <c r="K145" s="465"/>
      <c r="L145" s="465"/>
      <c r="M145" s="465"/>
      <c r="N145" s="465"/>
      <c r="O145" s="188"/>
    </row>
    <row r="146" spans="1:15" ht="15" x14ac:dyDescent="0.2">
      <c r="A146" s="3"/>
      <c r="B146" s="477" t="s">
        <v>133</v>
      </c>
      <c r="C146" s="465"/>
      <c r="D146" s="464" t="s">
        <v>35</v>
      </c>
      <c r="E146" s="464"/>
      <c r="F146" s="464"/>
      <c r="G146" s="464"/>
      <c r="H146" s="155"/>
      <c r="I146" s="155"/>
      <c r="J146" s="465" t="s">
        <v>36</v>
      </c>
      <c r="K146" s="465"/>
      <c r="L146" s="465"/>
      <c r="M146" s="465"/>
      <c r="N146" s="465"/>
      <c r="O146" s="187"/>
    </row>
    <row r="147" spans="1:15" x14ac:dyDescent="0.2">
      <c r="B147" s="24"/>
      <c r="C147" s="25"/>
      <c r="D147" s="30"/>
      <c r="E147" s="31"/>
      <c r="F147" s="32"/>
      <c r="G147" s="79"/>
      <c r="H147" s="25"/>
      <c r="I147" s="25"/>
      <c r="J147" s="25"/>
      <c r="K147" s="79"/>
      <c r="L147" s="25"/>
      <c r="M147" s="25"/>
      <c r="N147" s="25"/>
      <c r="O147" s="27"/>
    </row>
    <row r="153" spans="1:15" x14ac:dyDescent="0.2">
      <c r="B153" s="9" t="s">
        <v>29</v>
      </c>
    </row>
    <row r="155" spans="1:15" ht="15" x14ac:dyDescent="0.2">
      <c r="A155" s="4"/>
      <c r="B155" s="478" t="s">
        <v>27</v>
      </c>
      <c r="C155" s="478"/>
      <c r="D155" s="478"/>
      <c r="E155" s="478"/>
      <c r="F155" s="478"/>
      <c r="G155" s="478"/>
      <c r="H155" s="478"/>
      <c r="I155" s="478"/>
      <c r="J155" s="478"/>
      <c r="K155" s="478"/>
      <c r="L155" s="478"/>
      <c r="M155" s="478"/>
      <c r="N155" s="478"/>
      <c r="O155" s="478"/>
    </row>
    <row r="156" spans="1:15" x14ac:dyDescent="0.2">
      <c r="A156" s="4"/>
      <c r="B156" s="465" t="s">
        <v>75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</row>
    <row r="157" spans="1:15" x14ac:dyDescent="0.2">
      <c r="D157" s="54"/>
      <c r="E157" s="55"/>
      <c r="F157" s="56"/>
      <c r="G157" s="63"/>
    </row>
    <row r="158" spans="1:15" x14ac:dyDescent="0.2">
      <c r="B158" s="12" t="s">
        <v>28</v>
      </c>
      <c r="C158" s="13"/>
      <c r="D158" s="14" t="s">
        <v>22</v>
      </c>
      <c r="E158" s="15"/>
      <c r="F158" s="16"/>
      <c r="G158" s="72"/>
      <c r="H158" s="17"/>
      <c r="I158" s="17"/>
      <c r="J158" s="17"/>
      <c r="K158" s="72"/>
      <c r="L158" s="17"/>
      <c r="M158" s="17"/>
      <c r="N158" s="17"/>
      <c r="O158" s="18"/>
    </row>
    <row r="159" spans="1:15" x14ac:dyDescent="0.2">
      <c r="B159" s="19" t="s">
        <v>0</v>
      </c>
      <c r="C159" s="20"/>
      <c r="D159" s="21"/>
      <c r="E159" s="22"/>
      <c r="F159" s="23"/>
      <c r="G159" s="78" t="s">
        <v>1</v>
      </c>
      <c r="H159" s="25"/>
      <c r="I159" s="26"/>
      <c r="J159" s="25"/>
      <c r="K159" s="81"/>
      <c r="L159" s="88" t="s">
        <v>25</v>
      </c>
      <c r="M159" s="17"/>
      <c r="N159" s="17"/>
      <c r="O159" s="18"/>
    </row>
    <row r="160" spans="1:15" x14ac:dyDescent="0.2">
      <c r="B160" s="28" t="s">
        <v>19</v>
      </c>
      <c r="C160" s="29"/>
      <c r="D160" s="30" t="s">
        <v>23</v>
      </c>
      <c r="E160" s="31"/>
      <c r="F160" s="32"/>
      <c r="G160" s="78" t="s">
        <v>2</v>
      </c>
      <c r="H160" s="24" t="s">
        <v>3</v>
      </c>
      <c r="I160" s="27"/>
      <c r="J160" s="33" t="s">
        <v>4</v>
      </c>
      <c r="K160" s="73"/>
      <c r="L160" s="25" t="s">
        <v>5</v>
      </c>
      <c r="M160" s="25"/>
      <c r="N160" s="479"/>
      <c r="O160" s="480"/>
    </row>
    <row r="161" spans="1:15" x14ac:dyDescent="0.2">
      <c r="B161" s="34"/>
      <c r="C161" s="11"/>
      <c r="D161" s="21"/>
      <c r="E161" s="22"/>
      <c r="F161" s="23"/>
      <c r="G161" s="74"/>
      <c r="H161" s="24"/>
      <c r="I161" s="25"/>
      <c r="J161" s="17"/>
      <c r="K161" s="72"/>
      <c r="L161" s="25"/>
      <c r="M161" s="25"/>
      <c r="N161" s="161"/>
      <c r="O161" s="162"/>
    </row>
    <row r="162" spans="1:15" x14ac:dyDescent="0.2">
      <c r="B162" s="35"/>
      <c r="C162" s="36"/>
      <c r="D162" s="37"/>
      <c r="E162" s="38"/>
      <c r="F162" s="39"/>
      <c r="G162" s="91"/>
      <c r="H162" s="481" t="s">
        <v>6</v>
      </c>
      <c r="I162" s="482"/>
      <c r="J162" s="482"/>
      <c r="K162" s="482"/>
      <c r="L162" s="482"/>
      <c r="M162" s="482"/>
      <c r="N162" s="482"/>
      <c r="O162" s="483"/>
    </row>
    <row r="163" spans="1:15" ht="25.5" x14ac:dyDescent="0.2">
      <c r="B163" s="95" t="s">
        <v>7</v>
      </c>
      <c r="C163" s="163" t="s">
        <v>8</v>
      </c>
      <c r="D163" s="40" t="s">
        <v>9</v>
      </c>
      <c r="E163" s="41" t="s">
        <v>10</v>
      </c>
      <c r="F163" s="164" t="s">
        <v>20</v>
      </c>
      <c r="G163" s="203" t="s">
        <v>11</v>
      </c>
      <c r="H163" s="481" t="s">
        <v>12</v>
      </c>
      <c r="I163" s="483"/>
      <c r="J163" s="481" t="s">
        <v>13</v>
      </c>
      <c r="K163" s="483"/>
      <c r="L163" s="481" t="s">
        <v>14</v>
      </c>
      <c r="M163" s="483"/>
      <c r="N163" s="481" t="s">
        <v>15</v>
      </c>
      <c r="O163" s="483"/>
    </row>
    <row r="164" spans="1:15" x14ac:dyDescent="0.2">
      <c r="B164" s="42"/>
      <c r="C164" s="24"/>
      <c r="D164" s="43"/>
      <c r="E164" s="44"/>
      <c r="F164" s="45"/>
      <c r="G164" s="78"/>
      <c r="H164" s="46" t="s">
        <v>16</v>
      </c>
      <c r="I164" s="47" t="s">
        <v>17</v>
      </c>
      <c r="J164" s="47" t="s">
        <v>16</v>
      </c>
      <c r="K164" s="103" t="s">
        <v>18</v>
      </c>
      <c r="L164" s="46" t="s">
        <v>16</v>
      </c>
      <c r="M164" s="48" t="s">
        <v>18</v>
      </c>
      <c r="N164" s="46" t="s">
        <v>16</v>
      </c>
      <c r="O164" s="46" t="s">
        <v>17</v>
      </c>
    </row>
    <row r="165" spans="1:15" x14ac:dyDescent="0.2">
      <c r="A165" s="4"/>
      <c r="B165" s="132"/>
      <c r="C165" s="91"/>
      <c r="D165" s="138"/>
      <c r="E165" s="133"/>
      <c r="F165" s="134"/>
      <c r="G165" s="112"/>
      <c r="H165" s="133"/>
      <c r="I165" s="136"/>
      <c r="J165" s="132"/>
      <c r="K165" s="109"/>
      <c r="L165" s="137"/>
      <c r="M165" s="35"/>
      <c r="N165" s="137"/>
      <c r="O165" s="137"/>
    </row>
    <row r="166" spans="1:15" ht="16.5" customHeight="1" x14ac:dyDescent="0.2">
      <c r="A166" s="7"/>
      <c r="B166" s="97"/>
      <c r="C166" s="336" t="s">
        <v>153</v>
      </c>
      <c r="D166" s="342">
        <v>4900</v>
      </c>
      <c r="E166" s="341">
        <v>5</v>
      </c>
      <c r="F166" s="339" t="s">
        <v>24</v>
      </c>
      <c r="G166" s="118">
        <f>E166*D166</f>
        <v>24500</v>
      </c>
      <c r="H166" s="116"/>
      <c r="I166" s="119"/>
      <c r="J166" s="341">
        <v>5</v>
      </c>
      <c r="K166" s="170">
        <f>J166*D166</f>
        <v>24500</v>
      </c>
      <c r="L166" s="120"/>
      <c r="M166" s="121"/>
      <c r="N166" s="120"/>
      <c r="O166" s="120"/>
    </row>
    <row r="167" spans="1:15" x14ac:dyDescent="0.2">
      <c r="A167" s="97"/>
      <c r="B167" s="152"/>
      <c r="C167" s="337" t="s">
        <v>154</v>
      </c>
      <c r="D167" s="342">
        <v>1200</v>
      </c>
      <c r="E167" s="341">
        <v>5</v>
      </c>
      <c r="F167" s="339" t="s">
        <v>24</v>
      </c>
      <c r="G167" s="118">
        <f>E167*D167</f>
        <v>6000</v>
      </c>
      <c r="H167" s="97"/>
      <c r="I167" s="154"/>
      <c r="J167" s="341">
        <v>5</v>
      </c>
      <c r="K167" s="170">
        <f>J167*D167</f>
        <v>6000</v>
      </c>
      <c r="L167" s="97"/>
      <c r="M167" s="154"/>
      <c r="N167" s="97"/>
      <c r="O167" s="154"/>
    </row>
    <row r="168" spans="1:15" x14ac:dyDescent="0.2">
      <c r="A168" s="167"/>
      <c r="B168" s="124"/>
      <c r="C168" s="338" t="s">
        <v>155</v>
      </c>
      <c r="D168" s="342">
        <v>1400</v>
      </c>
      <c r="E168" s="341">
        <v>5</v>
      </c>
      <c r="F168" s="339" t="s">
        <v>24</v>
      </c>
      <c r="G168" s="118">
        <f>E168*D168</f>
        <v>7000</v>
      </c>
      <c r="H168" s="97"/>
      <c r="I168" s="154"/>
      <c r="J168" s="341">
        <v>5</v>
      </c>
      <c r="K168" s="170">
        <f>J168*D168</f>
        <v>7000</v>
      </c>
      <c r="L168" s="97"/>
      <c r="M168" s="154"/>
      <c r="N168" s="97"/>
      <c r="O168" s="154"/>
    </row>
    <row r="169" spans="1:15" x14ac:dyDescent="0.2">
      <c r="A169" s="166"/>
      <c r="B169" s="124"/>
      <c r="C169" s="338" t="s">
        <v>156</v>
      </c>
      <c r="D169" s="343">
        <v>900</v>
      </c>
      <c r="E169" s="341">
        <v>5</v>
      </c>
      <c r="F169" s="339" t="s">
        <v>24</v>
      </c>
      <c r="G169" s="118">
        <f>E169*D169</f>
        <v>4500</v>
      </c>
      <c r="H169" s="97"/>
      <c r="I169" s="154"/>
      <c r="J169" s="341">
        <v>5</v>
      </c>
      <c r="K169" s="170">
        <f>J169*D169</f>
        <v>4500</v>
      </c>
      <c r="L169" s="97"/>
      <c r="M169" s="154"/>
      <c r="N169" s="97"/>
      <c r="O169" s="154"/>
    </row>
    <row r="170" spans="1:15" x14ac:dyDescent="0.2">
      <c r="A170" s="166"/>
      <c r="B170" s="124"/>
      <c r="C170" s="338" t="s">
        <v>157</v>
      </c>
      <c r="D170" s="343">
        <v>1200</v>
      </c>
      <c r="E170" s="341">
        <v>5</v>
      </c>
      <c r="F170" s="339" t="s">
        <v>24</v>
      </c>
      <c r="G170" s="118">
        <f>E170*D170</f>
        <v>6000</v>
      </c>
      <c r="H170" s="97"/>
      <c r="I170" s="154"/>
      <c r="J170" s="341">
        <v>5</v>
      </c>
      <c r="K170" s="170">
        <f>J170*D170</f>
        <v>6000</v>
      </c>
      <c r="L170" s="97"/>
      <c r="M170" s="154"/>
      <c r="N170" s="97"/>
      <c r="O170" s="154"/>
    </row>
    <row r="171" spans="1:15" x14ac:dyDescent="0.2">
      <c r="A171" s="7"/>
      <c r="B171" s="97"/>
      <c r="C171" s="189"/>
      <c r="D171" s="299"/>
      <c r="E171" s="190"/>
      <c r="F171" s="340"/>
      <c r="G171" s="118"/>
      <c r="H171" s="116"/>
      <c r="I171" s="119"/>
      <c r="J171" s="190"/>
      <c r="K171" s="170"/>
      <c r="L171" s="120"/>
      <c r="M171" s="121"/>
      <c r="N171" s="120"/>
      <c r="O171" s="120"/>
    </row>
    <row r="172" spans="1:15" ht="12.75" x14ac:dyDescent="0.2">
      <c r="A172" s="7"/>
      <c r="B172" s="97"/>
      <c r="C172" s="189"/>
      <c r="D172" s="192"/>
      <c r="E172" s="190"/>
      <c r="F172" s="191"/>
      <c r="G172" s="118"/>
      <c r="H172" s="116"/>
      <c r="I172" s="119"/>
      <c r="J172" s="190"/>
      <c r="K172" s="170"/>
      <c r="L172" s="120"/>
      <c r="M172" s="121"/>
      <c r="N172" s="120"/>
      <c r="O172" s="120"/>
    </row>
    <row r="173" spans="1:15" ht="12.75" x14ac:dyDescent="0.2">
      <c r="A173" s="7"/>
      <c r="B173" s="97"/>
      <c r="C173" s="189"/>
      <c r="D173" s="192"/>
      <c r="E173" s="190"/>
      <c r="F173" s="191"/>
      <c r="G173" s="118"/>
      <c r="H173" s="116"/>
      <c r="I173" s="119"/>
      <c r="J173" s="190"/>
      <c r="K173" s="170"/>
      <c r="L173" s="120"/>
      <c r="M173" s="121"/>
      <c r="N173" s="120"/>
      <c r="O173" s="120"/>
    </row>
    <row r="174" spans="1:15" ht="12.75" x14ac:dyDescent="0.2">
      <c r="A174" s="2"/>
      <c r="B174" s="97"/>
      <c r="C174" s="189"/>
      <c r="D174" s="192"/>
      <c r="E174" s="190"/>
      <c r="F174" s="191"/>
      <c r="G174" s="118"/>
      <c r="H174" s="116"/>
      <c r="I174" s="119"/>
      <c r="J174" s="190"/>
      <c r="K174" s="170"/>
      <c r="L174" s="120"/>
      <c r="M174" s="121"/>
      <c r="N174" s="120"/>
      <c r="O174" s="120"/>
    </row>
    <row r="175" spans="1:15" ht="12.75" x14ac:dyDescent="0.2">
      <c r="A175" s="2"/>
      <c r="B175" s="97"/>
      <c r="C175" s="189"/>
      <c r="D175" s="192"/>
      <c r="E175" s="190"/>
      <c r="F175" s="191"/>
      <c r="G175" s="118"/>
      <c r="H175" s="116"/>
      <c r="I175" s="119"/>
      <c r="J175" s="97"/>
      <c r="K175" s="170"/>
      <c r="L175" s="120"/>
      <c r="M175" s="121"/>
      <c r="N175" s="120"/>
      <c r="O175" s="120"/>
    </row>
    <row r="176" spans="1:15" x14ac:dyDescent="0.2">
      <c r="A176" s="2"/>
      <c r="B176" s="41"/>
      <c r="C176" s="144"/>
      <c r="D176" s="115"/>
      <c r="E176" s="139"/>
      <c r="F176" s="145"/>
      <c r="G176" s="213"/>
      <c r="H176" s="41"/>
      <c r="I176" s="142"/>
      <c r="J176" s="41"/>
      <c r="K176" s="119"/>
      <c r="L176" s="41"/>
      <c r="M176" s="142"/>
      <c r="N176" s="41"/>
      <c r="O176" s="142"/>
    </row>
    <row r="177" spans="1:15" x14ac:dyDescent="0.2">
      <c r="A177" s="4"/>
      <c r="B177" s="49"/>
      <c r="C177" s="42" t="s">
        <v>38</v>
      </c>
      <c r="D177" s="138"/>
      <c r="E177" s="147"/>
      <c r="F177" s="148"/>
      <c r="G177" s="214">
        <f>SUM(G166:G176)</f>
        <v>48000</v>
      </c>
      <c r="H177" s="49"/>
      <c r="I177" s="150">
        <v>0</v>
      </c>
      <c r="J177" s="49"/>
      <c r="K177" s="219">
        <f>SUM(K166:K176)</f>
        <v>48000</v>
      </c>
      <c r="L177" s="49"/>
      <c r="M177" s="150"/>
      <c r="N177" s="49"/>
      <c r="O177" s="150"/>
    </row>
    <row r="178" spans="1:15" x14ac:dyDescent="0.2">
      <c r="B178" s="36"/>
      <c r="C178" s="57"/>
      <c r="D178" s="58"/>
      <c r="E178" s="59"/>
      <c r="F178" s="60"/>
      <c r="G178" s="63"/>
      <c r="H178" s="20"/>
      <c r="I178" s="57"/>
      <c r="J178" s="57"/>
      <c r="K178" s="220"/>
      <c r="L178" s="57"/>
      <c r="M178" s="57"/>
      <c r="N178" s="57"/>
      <c r="O178" s="61"/>
    </row>
    <row r="179" spans="1:15" ht="18" x14ac:dyDescent="0.25">
      <c r="A179" s="8"/>
      <c r="B179" s="50" t="s">
        <v>30</v>
      </c>
      <c r="C179" s="51"/>
      <c r="E179" s="52" t="s">
        <v>32</v>
      </c>
      <c r="F179" s="52"/>
      <c r="G179" s="107"/>
      <c r="H179" s="52"/>
      <c r="K179" s="52" t="s">
        <v>33</v>
      </c>
      <c r="L179" s="51"/>
      <c r="N179" s="51"/>
      <c r="O179" s="53" t="s">
        <v>31</v>
      </c>
    </row>
    <row r="180" spans="1:15" ht="15" x14ac:dyDescent="0.25">
      <c r="A180" s="5"/>
      <c r="B180" s="50"/>
      <c r="C180" s="51"/>
      <c r="D180" s="52"/>
      <c r="E180" s="52"/>
      <c r="F180" s="52"/>
      <c r="G180" s="107"/>
      <c r="H180" s="52"/>
      <c r="I180" s="52"/>
      <c r="J180" s="52"/>
      <c r="K180" s="106"/>
      <c r="L180" s="51"/>
      <c r="M180" s="51"/>
      <c r="N180" s="51"/>
      <c r="O180" s="53"/>
    </row>
    <row r="181" spans="1:15" ht="15" x14ac:dyDescent="0.2">
      <c r="A181" s="3"/>
      <c r="B181" s="476" t="s">
        <v>21</v>
      </c>
      <c r="C181" s="465"/>
      <c r="E181" s="155" t="s">
        <v>34</v>
      </c>
      <c r="F181" s="155"/>
      <c r="G181" s="65"/>
      <c r="H181" s="155"/>
      <c r="I181" s="155"/>
      <c r="J181" s="155"/>
      <c r="K181" s="465" t="str">
        <f>J145</f>
        <v>PABLITO BENJAMIN P. MAGGAY II</v>
      </c>
      <c r="L181" s="465"/>
      <c r="M181" s="465"/>
      <c r="N181" s="465"/>
      <c r="O181" s="484"/>
    </row>
    <row r="182" spans="1:15" ht="15" x14ac:dyDescent="0.2">
      <c r="A182" s="3"/>
      <c r="B182" s="477" t="s">
        <v>46</v>
      </c>
      <c r="C182" s="465"/>
      <c r="D182" s="155"/>
      <c r="E182" s="155"/>
      <c r="F182" s="155" t="s">
        <v>35</v>
      </c>
      <c r="G182" s="65"/>
      <c r="H182" s="155"/>
      <c r="I182" s="155"/>
      <c r="J182" s="155"/>
      <c r="K182" s="465" t="s">
        <v>36</v>
      </c>
      <c r="L182" s="465"/>
      <c r="M182" s="465"/>
      <c r="N182" s="465"/>
      <c r="O182" s="484"/>
    </row>
    <row r="183" spans="1:15" x14ac:dyDescent="0.2">
      <c r="B183" s="24"/>
      <c r="C183" s="25"/>
      <c r="D183" s="30"/>
      <c r="E183" s="31"/>
      <c r="F183" s="32"/>
      <c r="G183" s="79"/>
      <c r="H183" s="25"/>
      <c r="I183" s="25"/>
      <c r="J183" s="25"/>
      <c r="K183" s="79"/>
      <c r="L183" s="25"/>
      <c r="M183" s="25"/>
      <c r="N183" s="25"/>
      <c r="O183" s="27"/>
    </row>
    <row r="188" spans="1:15" x14ac:dyDescent="0.2">
      <c r="B188" s="9" t="s">
        <v>29</v>
      </c>
    </row>
    <row r="190" spans="1:15" ht="15" x14ac:dyDescent="0.2">
      <c r="A190" s="4"/>
      <c r="B190" s="478" t="s">
        <v>27</v>
      </c>
      <c r="C190" s="478"/>
      <c r="D190" s="478"/>
      <c r="E190" s="478"/>
      <c r="F190" s="478"/>
      <c r="G190" s="478"/>
      <c r="H190" s="478"/>
      <c r="I190" s="478"/>
      <c r="J190" s="478"/>
      <c r="K190" s="478"/>
      <c r="L190" s="478"/>
      <c r="M190" s="478"/>
      <c r="N190" s="478"/>
      <c r="O190" s="478"/>
    </row>
    <row r="191" spans="1:15" x14ac:dyDescent="0.2">
      <c r="A191" s="4"/>
      <c r="B191" s="465" t="s">
        <v>75</v>
      </c>
      <c r="C191" s="465"/>
      <c r="D191" s="465"/>
      <c r="E191" s="465"/>
      <c r="F191" s="465"/>
      <c r="G191" s="465"/>
      <c r="H191" s="465"/>
      <c r="I191" s="465"/>
      <c r="J191" s="465"/>
      <c r="K191" s="465"/>
      <c r="L191" s="465"/>
      <c r="M191" s="465"/>
      <c r="N191" s="465"/>
      <c r="O191" s="465"/>
    </row>
    <row r="192" spans="1:15" x14ac:dyDescent="0.2">
      <c r="D192" s="54"/>
      <c r="E192" s="55"/>
      <c r="F192" s="56"/>
      <c r="G192" s="63"/>
    </row>
    <row r="193" spans="1:15" x14ac:dyDescent="0.2">
      <c r="B193" s="12" t="s">
        <v>28</v>
      </c>
      <c r="C193" s="13"/>
      <c r="D193" s="14" t="s">
        <v>22</v>
      </c>
      <c r="E193" s="15"/>
      <c r="F193" s="16"/>
      <c r="G193" s="72"/>
      <c r="H193" s="17"/>
      <c r="I193" s="17"/>
      <c r="J193" s="17"/>
      <c r="K193" s="72"/>
      <c r="L193" s="17"/>
      <c r="M193" s="17"/>
      <c r="N193" s="17"/>
      <c r="O193" s="18"/>
    </row>
    <row r="194" spans="1:15" x14ac:dyDescent="0.2">
      <c r="B194" s="19" t="s">
        <v>0</v>
      </c>
      <c r="C194" s="20"/>
      <c r="D194" s="21"/>
      <c r="E194" s="22"/>
      <c r="F194" s="23"/>
      <c r="G194" s="78" t="s">
        <v>1</v>
      </c>
      <c r="H194" s="25"/>
      <c r="I194" s="26"/>
      <c r="J194" s="25"/>
      <c r="K194" s="81"/>
      <c r="L194" s="88" t="s">
        <v>25</v>
      </c>
      <c r="M194" s="17"/>
      <c r="N194" s="17"/>
      <c r="O194" s="18"/>
    </row>
    <row r="195" spans="1:15" x14ac:dyDescent="0.2">
      <c r="B195" s="28" t="s">
        <v>19</v>
      </c>
      <c r="C195" s="29"/>
      <c r="D195" s="30" t="s">
        <v>45</v>
      </c>
      <c r="E195" s="31"/>
      <c r="F195" s="32"/>
      <c r="G195" s="78" t="s">
        <v>2</v>
      </c>
      <c r="H195" s="24" t="s">
        <v>3</v>
      </c>
      <c r="I195" s="27"/>
      <c r="J195" s="33" t="s">
        <v>4</v>
      </c>
      <c r="K195" s="73"/>
      <c r="L195" s="25" t="s">
        <v>5</v>
      </c>
      <c r="M195" s="25"/>
      <c r="N195" s="479"/>
      <c r="O195" s="480"/>
    </row>
    <row r="196" spans="1:15" x14ac:dyDescent="0.2">
      <c r="B196" s="34"/>
      <c r="C196" s="11"/>
      <c r="D196" s="21"/>
      <c r="E196" s="22"/>
      <c r="F196" s="23"/>
      <c r="G196" s="74"/>
      <c r="H196" s="24"/>
      <c r="I196" s="25"/>
      <c r="J196" s="17"/>
      <c r="K196" s="72"/>
      <c r="L196" s="25"/>
      <c r="M196" s="25"/>
      <c r="N196" s="161"/>
      <c r="O196" s="162"/>
    </row>
    <row r="197" spans="1:15" x14ac:dyDescent="0.2">
      <c r="B197" s="35"/>
      <c r="C197" s="36"/>
      <c r="D197" s="37"/>
      <c r="E197" s="38"/>
      <c r="F197" s="39"/>
      <c r="G197" s="91"/>
      <c r="H197" s="481" t="s">
        <v>6</v>
      </c>
      <c r="I197" s="482"/>
      <c r="J197" s="482"/>
      <c r="K197" s="482"/>
      <c r="L197" s="482"/>
      <c r="M197" s="482"/>
      <c r="N197" s="482"/>
      <c r="O197" s="483"/>
    </row>
    <row r="198" spans="1:15" ht="19.5" customHeight="1" x14ac:dyDescent="0.2">
      <c r="B198" s="95" t="s">
        <v>7</v>
      </c>
      <c r="C198" s="163" t="s">
        <v>8</v>
      </c>
      <c r="D198" s="40" t="s">
        <v>9</v>
      </c>
      <c r="E198" s="41" t="s">
        <v>10</v>
      </c>
      <c r="F198" s="164" t="s">
        <v>20</v>
      </c>
      <c r="G198" s="203" t="s">
        <v>11</v>
      </c>
      <c r="H198" s="481" t="s">
        <v>12</v>
      </c>
      <c r="I198" s="483"/>
      <c r="J198" s="481" t="s">
        <v>13</v>
      </c>
      <c r="K198" s="483"/>
      <c r="L198" s="481" t="s">
        <v>14</v>
      </c>
      <c r="M198" s="483"/>
      <c r="N198" s="481" t="s">
        <v>15</v>
      </c>
      <c r="O198" s="483"/>
    </row>
    <row r="199" spans="1:15" x14ac:dyDescent="0.2">
      <c r="B199" s="42"/>
      <c r="C199" s="24"/>
      <c r="D199" s="43"/>
      <c r="E199" s="44"/>
      <c r="F199" s="45"/>
      <c r="G199" s="78"/>
      <c r="H199" s="46" t="s">
        <v>16</v>
      </c>
      <c r="I199" s="47" t="s">
        <v>17</v>
      </c>
      <c r="J199" s="47" t="s">
        <v>16</v>
      </c>
      <c r="K199" s="103" t="s">
        <v>18</v>
      </c>
      <c r="L199" s="46" t="s">
        <v>16</v>
      </c>
      <c r="M199" s="48" t="s">
        <v>18</v>
      </c>
      <c r="N199" s="46" t="s">
        <v>16</v>
      </c>
      <c r="O199" s="46" t="s">
        <v>17</v>
      </c>
    </row>
    <row r="200" spans="1:15" ht="14.25" customHeight="1" x14ac:dyDescent="0.2">
      <c r="A200" s="4"/>
      <c r="B200" s="132"/>
      <c r="C200" s="91"/>
      <c r="D200" s="138"/>
      <c r="E200" s="133"/>
      <c r="F200" s="134"/>
      <c r="G200" s="112"/>
      <c r="H200" s="133"/>
      <c r="I200" s="136"/>
      <c r="J200" s="132"/>
      <c r="K200" s="109"/>
      <c r="L200" s="137"/>
      <c r="M200" s="35"/>
      <c r="N200" s="137"/>
      <c r="O200" s="137"/>
    </row>
    <row r="201" spans="1:15" ht="14.25" customHeight="1" x14ac:dyDescent="0.2">
      <c r="A201" s="4"/>
      <c r="B201" s="41"/>
      <c r="C201" s="240" t="s">
        <v>72</v>
      </c>
      <c r="D201" s="153">
        <v>35</v>
      </c>
      <c r="E201" s="97">
        <v>6</v>
      </c>
      <c r="F201" s="152" t="s">
        <v>192</v>
      </c>
      <c r="G201" s="118">
        <f>E201*D201</f>
        <v>210</v>
      </c>
      <c r="H201" s="139"/>
      <c r="I201" s="142"/>
      <c r="J201" s="97">
        <v>6</v>
      </c>
      <c r="K201" s="170">
        <f>J201*D201</f>
        <v>210</v>
      </c>
      <c r="L201" s="62"/>
      <c r="M201" s="143"/>
      <c r="N201" s="62"/>
      <c r="O201" s="62"/>
    </row>
    <row r="202" spans="1:15" ht="14.25" customHeight="1" x14ac:dyDescent="0.2">
      <c r="A202" s="4"/>
      <c r="B202" s="41"/>
      <c r="C202" s="240" t="s">
        <v>182</v>
      </c>
      <c r="D202" s="153">
        <v>8</v>
      </c>
      <c r="E202" s="97">
        <v>10</v>
      </c>
      <c r="F202" s="152" t="s">
        <v>192</v>
      </c>
      <c r="G202" s="118">
        <f t="shared" ref="G202:G215" si="6">E202*D202</f>
        <v>80</v>
      </c>
      <c r="H202" s="139"/>
      <c r="I202" s="142"/>
      <c r="J202" s="97">
        <v>10</v>
      </c>
      <c r="K202" s="170">
        <f t="shared" ref="K202:K215" si="7">J202*D202</f>
        <v>80</v>
      </c>
      <c r="L202" s="62"/>
      <c r="M202" s="143"/>
      <c r="N202" s="62"/>
      <c r="O202" s="62"/>
    </row>
    <row r="203" spans="1:15" ht="14.25" customHeight="1" x14ac:dyDescent="0.2">
      <c r="A203" s="4"/>
      <c r="B203" s="41"/>
      <c r="C203" s="240" t="s">
        <v>183</v>
      </c>
      <c r="D203" s="153">
        <v>100</v>
      </c>
      <c r="E203" s="97">
        <v>2</v>
      </c>
      <c r="F203" s="124" t="s">
        <v>192</v>
      </c>
      <c r="G203" s="118">
        <f t="shared" si="6"/>
        <v>200</v>
      </c>
      <c r="H203" s="139"/>
      <c r="I203" s="142"/>
      <c r="J203" s="97">
        <v>2</v>
      </c>
      <c r="K203" s="170">
        <f t="shared" si="7"/>
        <v>200</v>
      </c>
      <c r="L203" s="62"/>
      <c r="M203" s="143"/>
      <c r="N203" s="62"/>
      <c r="O203" s="62"/>
    </row>
    <row r="204" spans="1:15" ht="14.25" customHeight="1" x14ac:dyDescent="0.2">
      <c r="A204" s="4"/>
      <c r="B204" s="41"/>
      <c r="C204" s="240" t="s">
        <v>69</v>
      </c>
      <c r="D204" s="153">
        <v>25</v>
      </c>
      <c r="E204" s="97">
        <v>2</v>
      </c>
      <c r="F204" s="124" t="s">
        <v>192</v>
      </c>
      <c r="G204" s="118">
        <f t="shared" si="6"/>
        <v>50</v>
      </c>
      <c r="H204" s="139"/>
      <c r="I204" s="142"/>
      <c r="J204" s="97">
        <v>2</v>
      </c>
      <c r="K204" s="170">
        <f t="shared" si="7"/>
        <v>50</v>
      </c>
      <c r="L204" s="62"/>
      <c r="M204" s="143"/>
      <c r="N204" s="62"/>
      <c r="O204" s="62"/>
    </row>
    <row r="205" spans="1:15" ht="12.75" x14ac:dyDescent="0.2">
      <c r="A205" s="7"/>
      <c r="B205" s="97"/>
      <c r="C205" s="151" t="s">
        <v>70</v>
      </c>
      <c r="D205" s="153">
        <v>60</v>
      </c>
      <c r="E205" s="97">
        <v>6</v>
      </c>
      <c r="F205" s="124" t="s">
        <v>193</v>
      </c>
      <c r="G205" s="118">
        <f t="shared" si="6"/>
        <v>360</v>
      </c>
      <c r="H205" s="116"/>
      <c r="I205" s="119"/>
      <c r="J205" s="97">
        <v>6</v>
      </c>
      <c r="K205" s="170">
        <f t="shared" si="7"/>
        <v>360</v>
      </c>
      <c r="L205" s="120"/>
      <c r="M205" s="121"/>
      <c r="N205" s="120"/>
      <c r="O205" s="120"/>
    </row>
    <row r="206" spans="1:15" ht="12.75" x14ac:dyDescent="0.2">
      <c r="A206" s="97"/>
      <c r="B206" s="152"/>
      <c r="C206" s="151" t="s">
        <v>71</v>
      </c>
      <c r="D206" s="153">
        <v>150</v>
      </c>
      <c r="E206" s="97">
        <v>4</v>
      </c>
      <c r="F206" s="124" t="s">
        <v>192</v>
      </c>
      <c r="G206" s="118">
        <f t="shared" si="6"/>
        <v>600</v>
      </c>
      <c r="H206" s="97"/>
      <c r="I206" s="154"/>
      <c r="J206" s="97">
        <v>4</v>
      </c>
      <c r="K206" s="170">
        <f t="shared" si="7"/>
        <v>600</v>
      </c>
      <c r="L206" s="97"/>
      <c r="M206" s="154"/>
      <c r="N206" s="97"/>
      <c r="O206" s="154"/>
    </row>
    <row r="207" spans="1:15" ht="12.75" x14ac:dyDescent="0.2">
      <c r="A207" s="167"/>
      <c r="B207" s="124"/>
      <c r="C207" s="151" t="s">
        <v>184</v>
      </c>
      <c r="D207" s="153">
        <v>150</v>
      </c>
      <c r="E207" s="97">
        <v>2</v>
      </c>
      <c r="F207" s="124" t="s">
        <v>192</v>
      </c>
      <c r="G207" s="118">
        <f t="shared" si="6"/>
        <v>300</v>
      </c>
      <c r="H207" s="97"/>
      <c r="I207" s="154"/>
      <c r="J207" s="97">
        <v>2</v>
      </c>
      <c r="K207" s="170">
        <f t="shared" si="7"/>
        <v>300</v>
      </c>
      <c r="L207" s="97"/>
      <c r="M207" s="154"/>
      <c r="N207" s="97"/>
      <c r="O207" s="154"/>
    </row>
    <row r="208" spans="1:15" ht="12.75" x14ac:dyDescent="0.2">
      <c r="A208" s="166"/>
      <c r="B208" s="124"/>
      <c r="C208" s="151" t="s">
        <v>185</v>
      </c>
      <c r="D208" s="153">
        <v>50</v>
      </c>
      <c r="E208" s="97">
        <v>12</v>
      </c>
      <c r="F208" s="124" t="s">
        <v>192</v>
      </c>
      <c r="G208" s="118">
        <f t="shared" si="6"/>
        <v>600</v>
      </c>
      <c r="H208" s="97"/>
      <c r="I208" s="154"/>
      <c r="J208" s="97">
        <v>12</v>
      </c>
      <c r="K208" s="170">
        <f t="shared" si="7"/>
        <v>600</v>
      </c>
      <c r="L208" s="97"/>
      <c r="M208" s="154"/>
      <c r="N208" s="97"/>
      <c r="O208" s="154"/>
    </row>
    <row r="209" spans="1:15" ht="12.75" x14ac:dyDescent="0.2">
      <c r="A209" s="166"/>
      <c r="B209" s="124"/>
      <c r="C209" s="151" t="s">
        <v>186</v>
      </c>
      <c r="D209" s="153">
        <v>250</v>
      </c>
      <c r="E209" s="97">
        <v>4</v>
      </c>
      <c r="F209" s="124" t="s">
        <v>192</v>
      </c>
      <c r="G209" s="118">
        <f t="shared" si="6"/>
        <v>1000</v>
      </c>
      <c r="H209" s="97"/>
      <c r="I209" s="154"/>
      <c r="J209" s="97">
        <v>4</v>
      </c>
      <c r="K209" s="170">
        <f t="shared" si="7"/>
        <v>1000</v>
      </c>
      <c r="L209" s="97"/>
      <c r="M209" s="154"/>
      <c r="N209" s="97"/>
      <c r="O209" s="154"/>
    </row>
    <row r="210" spans="1:15" ht="12.75" x14ac:dyDescent="0.2">
      <c r="A210" s="7"/>
      <c r="B210" s="97"/>
      <c r="C210" s="151" t="s">
        <v>187</v>
      </c>
      <c r="D210" s="153">
        <v>55</v>
      </c>
      <c r="E210" s="97">
        <v>10</v>
      </c>
      <c r="F210" s="124" t="s">
        <v>48</v>
      </c>
      <c r="G210" s="118">
        <f t="shared" si="6"/>
        <v>550</v>
      </c>
      <c r="H210" s="116"/>
      <c r="I210" s="119"/>
      <c r="J210" s="97">
        <v>10</v>
      </c>
      <c r="K210" s="170">
        <f t="shared" si="7"/>
        <v>550</v>
      </c>
      <c r="L210" s="120"/>
      <c r="M210" s="121"/>
      <c r="N210" s="120"/>
      <c r="O210" s="120"/>
    </row>
    <row r="211" spans="1:15" ht="12.75" x14ac:dyDescent="0.2">
      <c r="A211" s="7"/>
      <c r="B211" s="97"/>
      <c r="C211" s="151" t="s">
        <v>47</v>
      </c>
      <c r="D211" s="153">
        <v>135</v>
      </c>
      <c r="E211" s="97">
        <v>2</v>
      </c>
      <c r="F211" s="124" t="s">
        <v>61</v>
      </c>
      <c r="G211" s="118">
        <f t="shared" si="6"/>
        <v>270</v>
      </c>
      <c r="H211" s="116"/>
      <c r="I211" s="119"/>
      <c r="J211" s="97">
        <v>2</v>
      </c>
      <c r="K211" s="170">
        <f t="shared" si="7"/>
        <v>270</v>
      </c>
      <c r="L211" s="120"/>
      <c r="M211" s="121"/>
      <c r="N211" s="120"/>
      <c r="O211" s="120"/>
    </row>
    <row r="212" spans="1:15" ht="12.75" x14ac:dyDescent="0.2">
      <c r="A212" s="2"/>
      <c r="B212" s="97"/>
      <c r="C212" s="151" t="s">
        <v>188</v>
      </c>
      <c r="D212" s="153">
        <v>85</v>
      </c>
      <c r="E212" s="238">
        <v>8</v>
      </c>
      <c r="F212" s="124" t="s">
        <v>192</v>
      </c>
      <c r="G212" s="118">
        <f t="shared" si="6"/>
        <v>680</v>
      </c>
      <c r="H212" s="116"/>
      <c r="I212" s="119"/>
      <c r="J212" s="238">
        <v>8</v>
      </c>
      <c r="K212" s="170">
        <f t="shared" si="7"/>
        <v>680</v>
      </c>
      <c r="L212" s="120"/>
      <c r="M212" s="121"/>
      <c r="N212" s="120"/>
      <c r="O212" s="120"/>
    </row>
    <row r="213" spans="1:15" ht="12.75" x14ac:dyDescent="0.2">
      <c r="A213" s="2"/>
      <c r="B213" s="123"/>
      <c r="C213" s="151" t="s">
        <v>189</v>
      </c>
      <c r="D213" s="153">
        <v>25</v>
      </c>
      <c r="E213" s="238">
        <v>6</v>
      </c>
      <c r="F213" s="124" t="s">
        <v>192</v>
      </c>
      <c r="G213" s="118">
        <f t="shared" si="6"/>
        <v>150</v>
      </c>
      <c r="H213" s="116"/>
      <c r="I213" s="119"/>
      <c r="J213" s="238">
        <v>6</v>
      </c>
      <c r="K213" s="170">
        <f t="shared" si="7"/>
        <v>150</v>
      </c>
      <c r="L213" s="97"/>
      <c r="M213" s="119"/>
      <c r="N213" s="97"/>
      <c r="O213" s="119"/>
    </row>
    <row r="214" spans="1:15" x14ac:dyDescent="0.2">
      <c r="A214" s="2"/>
      <c r="B214" s="41"/>
      <c r="C214" s="240" t="s">
        <v>190</v>
      </c>
      <c r="D214" s="153">
        <v>90</v>
      </c>
      <c r="E214" s="238">
        <v>3</v>
      </c>
      <c r="F214" s="124" t="s">
        <v>194</v>
      </c>
      <c r="G214" s="118">
        <f t="shared" si="6"/>
        <v>270</v>
      </c>
      <c r="H214" s="139"/>
      <c r="I214" s="119"/>
      <c r="J214" s="238">
        <v>3</v>
      </c>
      <c r="K214" s="170">
        <f t="shared" si="7"/>
        <v>270</v>
      </c>
      <c r="L214" s="41"/>
      <c r="M214" s="142"/>
      <c r="N214" s="41"/>
      <c r="O214" s="142"/>
    </row>
    <row r="215" spans="1:15" x14ac:dyDescent="0.2">
      <c r="A215" s="6"/>
      <c r="B215" s="41"/>
      <c r="C215" s="240" t="s">
        <v>191</v>
      </c>
      <c r="D215" s="153">
        <v>145</v>
      </c>
      <c r="E215" s="238">
        <v>2</v>
      </c>
      <c r="F215" s="124" t="s">
        <v>192</v>
      </c>
      <c r="G215" s="118">
        <f t="shared" si="6"/>
        <v>290</v>
      </c>
      <c r="H215" s="139"/>
      <c r="I215" s="142"/>
      <c r="J215" s="238">
        <v>2</v>
      </c>
      <c r="K215" s="170">
        <f t="shared" si="7"/>
        <v>290</v>
      </c>
      <c r="L215" s="41"/>
      <c r="M215" s="142"/>
      <c r="N215" s="41"/>
      <c r="O215" s="142"/>
    </row>
    <row r="216" spans="1:15" x14ac:dyDescent="0.2">
      <c r="A216" s="4"/>
      <c r="B216" s="49"/>
      <c r="C216" s="42" t="s">
        <v>38</v>
      </c>
      <c r="D216" s="43"/>
      <c r="E216" s="147"/>
      <c r="F216" s="148"/>
      <c r="G216" s="214">
        <f>SUM(G201:G215)</f>
        <v>5610</v>
      </c>
      <c r="H216" s="49"/>
      <c r="I216" s="150"/>
      <c r="J216" s="49"/>
      <c r="K216" s="219">
        <f>SUM(K201:K215)</f>
        <v>5610</v>
      </c>
      <c r="L216" s="49"/>
      <c r="M216" s="150"/>
      <c r="N216" s="49"/>
      <c r="O216" s="150"/>
    </row>
    <row r="217" spans="1:15" ht="18" x14ac:dyDescent="0.25">
      <c r="A217" s="8"/>
      <c r="B217" s="50" t="s">
        <v>30</v>
      </c>
      <c r="C217" s="51"/>
      <c r="E217" s="52" t="s">
        <v>32</v>
      </c>
      <c r="F217" s="52"/>
      <c r="G217" s="107"/>
      <c r="H217" s="52"/>
      <c r="I217" s="193"/>
      <c r="K217" s="52" t="s">
        <v>33</v>
      </c>
      <c r="L217" s="51"/>
      <c r="N217" s="51"/>
      <c r="O217" s="53" t="s">
        <v>31</v>
      </c>
    </row>
    <row r="218" spans="1:15" ht="15" x14ac:dyDescent="0.25">
      <c r="A218" s="5"/>
      <c r="B218" s="50"/>
      <c r="C218" s="51"/>
      <c r="D218" s="52"/>
      <c r="E218" s="52"/>
      <c r="F218" s="52"/>
      <c r="G218" s="107"/>
      <c r="H218" s="52"/>
      <c r="I218" s="52"/>
      <c r="J218" s="52"/>
      <c r="K218" s="106"/>
      <c r="L218" s="51"/>
      <c r="M218" s="51"/>
      <c r="N218" s="51"/>
      <c r="O218" s="53"/>
    </row>
    <row r="219" spans="1:15" ht="15" x14ac:dyDescent="0.2">
      <c r="A219" s="3"/>
      <c r="B219" s="476" t="s">
        <v>50</v>
      </c>
      <c r="C219" s="465"/>
      <c r="E219" s="155" t="s">
        <v>34</v>
      </c>
      <c r="F219" s="155"/>
      <c r="G219" s="65"/>
      <c r="H219" s="155"/>
      <c r="I219" s="155"/>
      <c r="J219" s="155"/>
      <c r="K219" s="465" t="str">
        <f>K181</f>
        <v>PABLITO BENJAMIN P. MAGGAY II</v>
      </c>
      <c r="L219" s="465"/>
      <c r="M219" s="465"/>
      <c r="N219" s="465"/>
      <c r="O219" s="484"/>
    </row>
    <row r="220" spans="1:15" ht="15" x14ac:dyDescent="0.2">
      <c r="A220" s="3"/>
      <c r="B220" s="477" t="s">
        <v>133</v>
      </c>
      <c r="C220" s="465"/>
      <c r="D220" s="155"/>
      <c r="E220" s="155"/>
      <c r="F220" s="155" t="s">
        <v>35</v>
      </c>
      <c r="G220" s="65"/>
      <c r="H220" s="155"/>
      <c r="I220" s="155"/>
      <c r="J220" s="155"/>
      <c r="K220" s="465" t="s">
        <v>36</v>
      </c>
      <c r="L220" s="465"/>
      <c r="M220" s="465"/>
      <c r="N220" s="465"/>
      <c r="O220" s="484"/>
    </row>
    <row r="221" spans="1:15" x14ac:dyDescent="0.2">
      <c r="B221" s="24"/>
      <c r="C221" s="25"/>
      <c r="D221" s="30"/>
      <c r="E221" s="31"/>
      <c r="F221" s="32"/>
      <c r="G221" s="79"/>
      <c r="H221" s="25"/>
      <c r="I221" s="25"/>
      <c r="J221" s="25"/>
      <c r="K221" s="79"/>
      <c r="L221" s="25"/>
      <c r="M221" s="25"/>
      <c r="N221" s="25"/>
      <c r="O221" s="27"/>
    </row>
  </sheetData>
  <sheetProtection password="B565" sheet="1" objects="1" scenarios="1" selectLockedCells="1" selectUnlockedCells="1"/>
  <mergeCells count="78">
    <mergeCell ref="K220:O220"/>
    <mergeCell ref="K71:O71"/>
    <mergeCell ref="K70:O70"/>
    <mergeCell ref="B219:C219"/>
    <mergeCell ref="B220:C220"/>
    <mergeCell ref="B191:O191"/>
    <mergeCell ref="N195:O195"/>
    <mergeCell ref="H197:O197"/>
    <mergeCell ref="H198:I198"/>
    <mergeCell ref="J198:K198"/>
    <mergeCell ref="L198:M198"/>
    <mergeCell ref="N198:O198"/>
    <mergeCell ref="K219:O219"/>
    <mergeCell ref="B181:C181"/>
    <mergeCell ref="B182:C182"/>
    <mergeCell ref="B190:O190"/>
    <mergeCell ref="K181:O181"/>
    <mergeCell ref="K182:O182"/>
    <mergeCell ref="B156:O156"/>
    <mergeCell ref="N160:O160"/>
    <mergeCell ref="H162:O162"/>
    <mergeCell ref="H163:I163"/>
    <mergeCell ref="J163:K163"/>
    <mergeCell ref="L163:M163"/>
    <mergeCell ref="N163:O163"/>
    <mergeCell ref="B145:C145"/>
    <mergeCell ref="D145:G145"/>
    <mergeCell ref="B146:C146"/>
    <mergeCell ref="D146:G146"/>
    <mergeCell ref="B155:O155"/>
    <mergeCell ref="J145:N145"/>
    <mergeCell ref="J146:N146"/>
    <mergeCell ref="B119:O119"/>
    <mergeCell ref="B120:O120"/>
    <mergeCell ref="N124:O124"/>
    <mergeCell ref="H126:O126"/>
    <mergeCell ref="H127:I127"/>
    <mergeCell ref="J127:K127"/>
    <mergeCell ref="L127:M127"/>
    <mergeCell ref="N127:O127"/>
    <mergeCell ref="B112:C112"/>
    <mergeCell ref="D112:G112"/>
    <mergeCell ref="B113:C113"/>
    <mergeCell ref="D113:G113"/>
    <mergeCell ref="K112:O112"/>
    <mergeCell ref="K113:O113"/>
    <mergeCell ref="B76:O76"/>
    <mergeCell ref="B77:O77"/>
    <mergeCell ref="N81:O81"/>
    <mergeCell ref="H82:O82"/>
    <mergeCell ref="H83:I83"/>
    <mergeCell ref="J83:K83"/>
    <mergeCell ref="L83:M83"/>
    <mergeCell ref="N83:O83"/>
    <mergeCell ref="B70:C70"/>
    <mergeCell ref="B71:C71"/>
    <mergeCell ref="B41:O41"/>
    <mergeCell ref="B42:O42"/>
    <mergeCell ref="N46:O46"/>
    <mergeCell ref="H48:O48"/>
    <mergeCell ref="H49:I49"/>
    <mergeCell ref="J49:K49"/>
    <mergeCell ref="L49:M49"/>
    <mergeCell ref="N49:O49"/>
    <mergeCell ref="B33:C33"/>
    <mergeCell ref="E33:I33"/>
    <mergeCell ref="K33:O33"/>
    <mergeCell ref="B34:C34"/>
    <mergeCell ref="E34:I34"/>
    <mergeCell ref="K34:O34"/>
    <mergeCell ref="B4:O4"/>
    <mergeCell ref="B5:O5"/>
    <mergeCell ref="N9:O9"/>
    <mergeCell ref="H11:O11"/>
    <mergeCell ref="H12:I12"/>
    <mergeCell ref="J12:K12"/>
    <mergeCell ref="L12:M12"/>
    <mergeCell ref="N12:O12"/>
  </mergeCells>
  <pageMargins left="0.25" right="0.25" top="0.75" bottom="0.75" header="0.3" footer="0.3"/>
  <pageSetup paperSize="5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11"/>
  <sheetViews>
    <sheetView tabSelected="1" view="pageBreakPreview" topLeftCell="A309" zoomScale="110" zoomScaleNormal="100" zoomScaleSheetLayoutView="110" workbookViewId="0">
      <selection activeCell="C393" sqref="C393"/>
    </sheetView>
  </sheetViews>
  <sheetFormatPr defaultRowHeight="14.25" x14ac:dyDescent="0.2"/>
  <cols>
    <col min="1" max="1" width="11" customWidth="1"/>
    <col min="2" max="2" width="4.7109375" style="9" customWidth="1"/>
    <col min="3" max="3" width="38.7109375" style="9" customWidth="1"/>
    <col min="4" max="4" width="11.42578125" style="10" customWidth="1"/>
    <col min="5" max="5" width="8.28515625" style="9" customWidth="1"/>
    <col min="6" max="6" width="6.5703125" style="9" customWidth="1"/>
    <col min="7" max="7" width="13.28515625" style="9" customWidth="1"/>
    <col min="8" max="8" width="5.140625" style="9" customWidth="1"/>
    <col min="9" max="9" width="9" style="9" customWidth="1"/>
    <col min="10" max="10" width="5.5703125" style="9" customWidth="1"/>
    <col min="11" max="11" width="12.85546875" style="9" customWidth="1"/>
    <col min="12" max="12" width="5" style="9" customWidth="1"/>
    <col min="13" max="13" width="11" style="9" customWidth="1"/>
    <col min="14" max="14" width="4.85546875" style="9" customWidth="1"/>
    <col min="15" max="15" width="12" style="9" customWidth="1"/>
  </cols>
  <sheetData>
    <row r="2" spans="1:15" ht="12.75" x14ac:dyDescent="0.2">
      <c r="A2" s="2"/>
      <c r="B2" s="7" t="s">
        <v>29</v>
      </c>
      <c r="C2" s="7"/>
      <c r="D2" s="64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ht="12.75" x14ac:dyDescent="0.2">
      <c r="A3" s="2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">
      <c r="A4" s="2"/>
      <c r="B4" s="464" t="s">
        <v>27</v>
      </c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</row>
    <row r="5" spans="1:15" x14ac:dyDescent="0.2">
      <c r="A5" s="2"/>
      <c r="B5" s="465" t="s">
        <v>117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</row>
    <row r="6" spans="1:15" ht="12.75" x14ac:dyDescent="0.2">
      <c r="A6" s="2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</row>
    <row r="7" spans="1:15" ht="12.75" x14ac:dyDescent="0.2">
      <c r="A7" s="2"/>
      <c r="B7" s="67" t="s">
        <v>28</v>
      </c>
      <c r="C7" s="68"/>
      <c r="D7" s="69" t="s">
        <v>22</v>
      </c>
      <c r="E7" s="70"/>
      <c r="F7" s="71"/>
      <c r="G7" s="72"/>
      <c r="H7" s="72"/>
      <c r="I7" s="72"/>
      <c r="J7" s="72"/>
      <c r="K7" s="72"/>
      <c r="L7" s="72"/>
      <c r="M7" s="72"/>
      <c r="N7" s="72"/>
      <c r="O7" s="73"/>
    </row>
    <row r="8" spans="1:15" ht="12.75" x14ac:dyDescent="0.2">
      <c r="A8" s="2"/>
      <c r="B8" s="74" t="s">
        <v>0</v>
      </c>
      <c r="C8" s="63"/>
      <c r="D8" s="75"/>
      <c r="E8" s="76"/>
      <c r="F8" s="77"/>
      <c r="G8" s="78" t="s">
        <v>1</v>
      </c>
      <c r="H8" s="79"/>
      <c r="I8" s="80"/>
      <c r="J8" s="79"/>
      <c r="K8" s="81"/>
      <c r="L8" s="63" t="s">
        <v>25</v>
      </c>
      <c r="M8" s="63"/>
      <c r="N8" s="63"/>
      <c r="O8" s="82"/>
    </row>
    <row r="9" spans="1:15" ht="12.75" x14ac:dyDescent="0.2">
      <c r="A9" s="2"/>
      <c r="B9" s="83" t="s">
        <v>19</v>
      </c>
      <c r="C9" s="84"/>
      <c r="D9" s="85" t="s">
        <v>23</v>
      </c>
      <c r="E9" s="86"/>
      <c r="F9" s="87"/>
      <c r="G9" s="78" t="s">
        <v>2</v>
      </c>
      <c r="H9" s="78" t="s">
        <v>3</v>
      </c>
      <c r="I9" s="81"/>
      <c r="J9" s="88" t="s">
        <v>4</v>
      </c>
      <c r="K9" s="73"/>
      <c r="L9" s="79" t="s">
        <v>5</v>
      </c>
      <c r="M9" s="79"/>
      <c r="N9" s="466"/>
      <c r="O9" s="467"/>
    </row>
    <row r="10" spans="1:15" ht="12.75" x14ac:dyDescent="0.2">
      <c r="A10" s="2"/>
      <c r="B10" s="89"/>
      <c r="C10" s="66"/>
      <c r="D10" s="75"/>
      <c r="E10" s="76"/>
      <c r="F10" s="77"/>
      <c r="G10" s="74"/>
      <c r="H10" s="78"/>
      <c r="I10" s="79"/>
      <c r="J10" s="72"/>
      <c r="K10" s="72"/>
      <c r="L10" s="79"/>
      <c r="M10" s="79"/>
      <c r="N10" s="201"/>
      <c r="O10" s="202"/>
    </row>
    <row r="11" spans="1:15" ht="12.75" x14ac:dyDescent="0.2">
      <c r="A11" s="2"/>
      <c r="B11" s="90"/>
      <c r="C11" s="91"/>
      <c r="D11" s="92"/>
      <c r="E11" s="93"/>
      <c r="F11" s="94"/>
      <c r="G11" s="91"/>
      <c r="H11" s="468" t="s">
        <v>6</v>
      </c>
      <c r="I11" s="469"/>
      <c r="J11" s="469"/>
      <c r="K11" s="469"/>
      <c r="L11" s="469"/>
      <c r="M11" s="469"/>
      <c r="N11" s="469"/>
      <c r="O11" s="470"/>
    </row>
    <row r="12" spans="1:15" ht="25.5" x14ac:dyDescent="0.2">
      <c r="A12" s="2"/>
      <c r="B12" s="95" t="s">
        <v>7</v>
      </c>
      <c r="C12" s="194" t="s">
        <v>8</v>
      </c>
      <c r="D12" s="96" t="s">
        <v>9</v>
      </c>
      <c r="E12" s="97" t="s">
        <v>10</v>
      </c>
      <c r="F12" s="196" t="s">
        <v>20</v>
      </c>
      <c r="G12" s="194" t="s">
        <v>11</v>
      </c>
      <c r="H12" s="468" t="s">
        <v>12</v>
      </c>
      <c r="I12" s="470"/>
      <c r="J12" s="468" t="s">
        <v>13</v>
      </c>
      <c r="K12" s="470"/>
      <c r="L12" s="468" t="s">
        <v>14</v>
      </c>
      <c r="M12" s="470"/>
      <c r="N12" s="468" t="s">
        <v>15</v>
      </c>
      <c r="O12" s="470"/>
    </row>
    <row r="13" spans="1:15" ht="12.75" x14ac:dyDescent="0.2">
      <c r="A13" s="2"/>
      <c r="B13" s="98"/>
      <c r="C13" s="78"/>
      <c r="D13" s="99"/>
      <c r="E13" s="100"/>
      <c r="F13" s="101"/>
      <c r="G13" s="78"/>
      <c r="H13" s="102" t="s">
        <v>16</v>
      </c>
      <c r="I13" s="103" t="s">
        <v>17</v>
      </c>
      <c r="J13" s="103" t="s">
        <v>16</v>
      </c>
      <c r="K13" s="103" t="s">
        <v>18</v>
      </c>
      <c r="L13" s="102" t="s">
        <v>16</v>
      </c>
      <c r="M13" s="104" t="s">
        <v>18</v>
      </c>
      <c r="N13" s="102" t="s">
        <v>16</v>
      </c>
      <c r="O13" s="102" t="s">
        <v>17</v>
      </c>
    </row>
    <row r="14" spans="1:15" ht="12.75" x14ac:dyDescent="0.2">
      <c r="A14" s="2"/>
      <c r="B14" s="109"/>
      <c r="C14" s="91"/>
      <c r="D14" s="92"/>
      <c r="E14" s="110"/>
      <c r="F14" s="111"/>
      <c r="G14" s="112"/>
      <c r="H14" s="110"/>
      <c r="I14" s="113"/>
      <c r="J14" s="109"/>
      <c r="K14" s="109"/>
      <c r="L14" s="114"/>
      <c r="M14" s="90"/>
      <c r="N14" s="114"/>
      <c r="O14" s="114"/>
    </row>
    <row r="15" spans="1:15" ht="15.75" customHeight="1" x14ac:dyDescent="0.2">
      <c r="A15" s="2"/>
      <c r="B15" s="97"/>
      <c r="C15" s="392" t="s">
        <v>118</v>
      </c>
      <c r="D15" s="276">
        <v>9900</v>
      </c>
      <c r="E15" s="327">
        <v>1</v>
      </c>
      <c r="F15" s="236" t="s">
        <v>26</v>
      </c>
      <c r="G15" s="118">
        <f>E15*D15</f>
        <v>9900</v>
      </c>
      <c r="H15" s="116"/>
      <c r="I15" s="119"/>
      <c r="J15" s="327">
        <v>1</v>
      </c>
      <c r="K15" s="119">
        <f>J15*D15</f>
        <v>9900</v>
      </c>
      <c r="L15" s="120"/>
      <c r="M15" s="121"/>
      <c r="N15" s="120"/>
      <c r="O15" s="120"/>
    </row>
    <row r="16" spans="1:15" ht="15.75" customHeight="1" x14ac:dyDescent="0.2">
      <c r="A16" s="2"/>
      <c r="B16" s="97"/>
      <c r="C16" s="392" t="s">
        <v>119</v>
      </c>
      <c r="D16" s="237">
        <v>9900</v>
      </c>
      <c r="E16" s="327">
        <v>1</v>
      </c>
      <c r="F16" s="236" t="s">
        <v>26</v>
      </c>
      <c r="G16" s="118">
        <f>E16*D16</f>
        <v>9900</v>
      </c>
      <c r="H16" s="116"/>
      <c r="I16" s="119"/>
      <c r="J16" s="327">
        <v>1</v>
      </c>
      <c r="K16" s="119">
        <f>J16*D16</f>
        <v>9900</v>
      </c>
      <c r="L16" s="120"/>
      <c r="M16" s="121"/>
      <c r="N16" s="120"/>
      <c r="O16" s="120"/>
    </row>
    <row r="17" spans="1:15" ht="15.75" customHeight="1" x14ac:dyDescent="0.2">
      <c r="A17" s="2"/>
      <c r="B17" s="97"/>
      <c r="C17" s="392" t="s">
        <v>120</v>
      </c>
      <c r="D17" s="237">
        <v>10900</v>
      </c>
      <c r="E17" s="327">
        <v>1</v>
      </c>
      <c r="F17" s="236" t="s">
        <v>26</v>
      </c>
      <c r="G17" s="118">
        <f>E17*D17</f>
        <v>10900</v>
      </c>
      <c r="H17" s="116"/>
      <c r="I17" s="119"/>
      <c r="J17" s="327">
        <v>1</v>
      </c>
      <c r="K17" s="119">
        <f>J17*D17</f>
        <v>10900</v>
      </c>
      <c r="L17" s="120"/>
      <c r="M17" s="121"/>
      <c r="N17" s="120"/>
      <c r="O17" s="120"/>
    </row>
    <row r="18" spans="1:15" ht="15.75" customHeight="1" x14ac:dyDescent="0.2">
      <c r="A18" s="2"/>
      <c r="B18" s="97"/>
      <c r="C18" s="392" t="s">
        <v>121</v>
      </c>
      <c r="D18" s="237">
        <v>2200</v>
      </c>
      <c r="E18" s="327">
        <v>1</v>
      </c>
      <c r="F18" s="236" t="s">
        <v>26</v>
      </c>
      <c r="G18" s="118">
        <f>E18*D18</f>
        <v>2200</v>
      </c>
      <c r="H18" s="116"/>
      <c r="I18" s="119"/>
      <c r="J18" s="327">
        <v>1</v>
      </c>
      <c r="K18" s="119">
        <f>J18*D18</f>
        <v>2200</v>
      </c>
      <c r="L18" s="120"/>
      <c r="M18" s="121"/>
      <c r="N18" s="120"/>
      <c r="O18" s="120"/>
    </row>
    <row r="19" spans="1:15" ht="15.75" customHeight="1" x14ac:dyDescent="0.2">
      <c r="A19" s="2"/>
      <c r="B19" s="97"/>
      <c r="C19" s="392" t="s">
        <v>122</v>
      </c>
      <c r="D19" s="237">
        <v>3500</v>
      </c>
      <c r="E19" s="327">
        <v>1</v>
      </c>
      <c r="F19" s="236" t="s">
        <v>26</v>
      </c>
      <c r="G19" s="118">
        <f>E19*D19</f>
        <v>3500</v>
      </c>
      <c r="H19" s="116"/>
      <c r="I19" s="119"/>
      <c r="J19" s="327">
        <v>1</v>
      </c>
      <c r="K19" s="119">
        <f>J19*D19</f>
        <v>3500</v>
      </c>
      <c r="L19" s="120"/>
      <c r="M19" s="121"/>
      <c r="N19" s="120"/>
      <c r="O19" s="120"/>
    </row>
    <row r="20" spans="1:15" ht="12.75" x14ac:dyDescent="0.2">
      <c r="A20" s="2"/>
      <c r="B20" s="97"/>
      <c r="C20" s="122"/>
      <c r="D20" s="115"/>
      <c r="E20" s="116"/>
      <c r="F20" s="117"/>
      <c r="G20" s="118"/>
      <c r="H20" s="116"/>
      <c r="I20" s="119"/>
      <c r="J20" s="97"/>
      <c r="K20" s="119"/>
      <c r="L20" s="120"/>
      <c r="M20" s="121"/>
      <c r="N20" s="120"/>
      <c r="O20" s="120"/>
    </row>
    <row r="21" spans="1:15" ht="12.75" x14ac:dyDescent="0.2">
      <c r="A21" s="2"/>
      <c r="B21" s="97"/>
      <c r="C21" s="151"/>
      <c r="D21" s="115"/>
      <c r="E21" s="116"/>
      <c r="F21" s="117"/>
      <c r="G21" s="118"/>
      <c r="H21" s="116"/>
      <c r="I21" s="119"/>
      <c r="J21" s="97"/>
      <c r="K21" s="97"/>
      <c r="L21" s="120"/>
      <c r="M21" s="121"/>
      <c r="N21" s="120"/>
      <c r="O21" s="120"/>
    </row>
    <row r="22" spans="1:15" ht="12.75" x14ac:dyDescent="0.2">
      <c r="A22" s="2"/>
      <c r="B22" s="97"/>
      <c r="C22" s="122"/>
      <c r="D22" s="115"/>
      <c r="E22" s="116"/>
      <c r="F22" s="117"/>
      <c r="G22" s="118"/>
      <c r="H22" s="116"/>
      <c r="I22" s="119"/>
      <c r="J22" s="97"/>
      <c r="K22" s="97"/>
      <c r="L22" s="120"/>
      <c r="M22" s="121"/>
      <c r="N22" s="120"/>
      <c r="O22" s="120"/>
    </row>
    <row r="23" spans="1:15" ht="12.75" x14ac:dyDescent="0.2">
      <c r="A23" s="2"/>
      <c r="B23" s="97"/>
      <c r="C23" s="122"/>
      <c r="D23" s="115"/>
      <c r="E23" s="116"/>
      <c r="F23" s="117"/>
      <c r="G23" s="118"/>
      <c r="H23" s="116"/>
      <c r="I23" s="119"/>
      <c r="J23" s="97"/>
      <c r="K23" s="97"/>
      <c r="L23" s="120"/>
      <c r="M23" s="121"/>
      <c r="N23" s="120"/>
      <c r="O23" s="120"/>
    </row>
    <row r="24" spans="1:15" ht="12.75" x14ac:dyDescent="0.2">
      <c r="A24" s="2"/>
      <c r="B24" s="97"/>
      <c r="C24" s="122"/>
      <c r="D24" s="115"/>
      <c r="E24" s="116"/>
      <c r="F24" s="117"/>
      <c r="G24" s="118"/>
      <c r="H24" s="116"/>
      <c r="I24" s="119"/>
      <c r="J24" s="97"/>
      <c r="K24" s="97"/>
      <c r="L24" s="120"/>
      <c r="M24" s="121"/>
      <c r="N24" s="120"/>
      <c r="O24" s="120"/>
    </row>
    <row r="25" spans="1:15" ht="12.75" x14ac:dyDescent="0.2">
      <c r="A25" s="2"/>
      <c r="B25" s="97"/>
      <c r="C25" s="122"/>
      <c r="D25" s="115"/>
      <c r="E25" s="116"/>
      <c r="F25" s="117"/>
      <c r="G25" s="118"/>
      <c r="H25" s="116"/>
      <c r="I25" s="119"/>
      <c r="J25" s="97"/>
      <c r="K25" s="97"/>
      <c r="L25" s="120"/>
      <c r="M25" s="121"/>
      <c r="N25" s="120"/>
      <c r="O25" s="120"/>
    </row>
    <row r="26" spans="1:15" ht="12.75" x14ac:dyDescent="0.2">
      <c r="A26" s="2"/>
      <c r="B26" s="97"/>
      <c r="C26" s="122"/>
      <c r="D26" s="115"/>
      <c r="E26" s="116"/>
      <c r="F26" s="117"/>
      <c r="G26" s="118"/>
      <c r="H26" s="116"/>
      <c r="I26" s="119"/>
      <c r="J26" s="97"/>
      <c r="K26" s="97"/>
      <c r="L26" s="120"/>
      <c r="M26" s="121"/>
      <c r="N26" s="120"/>
      <c r="O26" s="120"/>
    </row>
    <row r="27" spans="1:15" ht="12.75" x14ac:dyDescent="0.2">
      <c r="A27" s="2"/>
      <c r="B27" s="97"/>
      <c r="C27" s="122"/>
      <c r="D27" s="115"/>
      <c r="E27" s="116"/>
      <c r="F27" s="117"/>
      <c r="G27" s="118"/>
      <c r="H27" s="116"/>
      <c r="I27" s="119"/>
      <c r="J27" s="97"/>
      <c r="K27" s="97"/>
      <c r="L27" s="120"/>
      <c r="M27" s="121"/>
      <c r="N27" s="120"/>
      <c r="O27" s="120"/>
    </row>
    <row r="28" spans="1:15" ht="12.75" x14ac:dyDescent="0.2">
      <c r="A28" s="2"/>
      <c r="B28" s="123"/>
      <c r="C28" s="124"/>
      <c r="D28" s="125"/>
      <c r="E28" s="116"/>
      <c r="F28" s="117"/>
      <c r="G28" s="118"/>
      <c r="H28" s="116"/>
      <c r="I28" s="119"/>
      <c r="J28" s="97"/>
      <c r="K28" s="119"/>
      <c r="L28" s="97"/>
      <c r="M28" s="119"/>
      <c r="N28" s="97"/>
      <c r="O28" s="119"/>
    </row>
    <row r="29" spans="1:15" ht="12.75" x14ac:dyDescent="0.2">
      <c r="A29" s="2"/>
      <c r="B29" s="97"/>
      <c r="C29" s="124"/>
      <c r="D29" s="125"/>
      <c r="E29" s="116"/>
      <c r="F29" s="117"/>
      <c r="G29" s="118"/>
      <c r="H29" s="116"/>
      <c r="I29" s="119"/>
      <c r="J29" s="97"/>
      <c r="K29" s="119"/>
      <c r="L29" s="97"/>
      <c r="M29" s="119"/>
      <c r="N29" s="97"/>
      <c r="O29" s="119"/>
    </row>
    <row r="30" spans="1:15" ht="12.75" x14ac:dyDescent="0.2">
      <c r="A30" s="1"/>
      <c r="B30" s="98"/>
      <c r="C30" s="126"/>
      <c r="D30" s="127"/>
      <c r="E30" s="128"/>
      <c r="F30" s="129"/>
      <c r="G30" s="130">
        <f>SUM(G15:G29)</f>
        <v>36400</v>
      </c>
      <c r="H30" s="126"/>
      <c r="I30" s="131"/>
      <c r="J30" s="126"/>
      <c r="K30" s="131">
        <f>SUM(K15:K29)</f>
        <v>36400</v>
      </c>
      <c r="L30" s="126"/>
      <c r="M30" s="131"/>
      <c r="N30" s="126"/>
      <c r="O30" s="131"/>
    </row>
    <row r="31" spans="1:15" ht="12.75" x14ac:dyDescent="0.2">
      <c r="A31" s="5"/>
      <c r="B31" s="105" t="s">
        <v>30</v>
      </c>
      <c r="C31" s="106"/>
      <c r="D31" s="107" t="s">
        <v>32</v>
      </c>
      <c r="E31" s="107"/>
      <c r="F31" s="107"/>
      <c r="G31" s="107"/>
      <c r="H31" s="107"/>
      <c r="I31" s="7"/>
      <c r="J31" s="107" t="s">
        <v>33</v>
      </c>
      <c r="K31" s="106"/>
      <c r="L31" s="106"/>
      <c r="M31" s="106"/>
      <c r="N31" s="106"/>
      <c r="O31" s="108" t="s">
        <v>31</v>
      </c>
    </row>
    <row r="32" spans="1:15" ht="12.75" x14ac:dyDescent="0.2">
      <c r="A32" s="5"/>
      <c r="B32" s="105"/>
      <c r="C32" s="106"/>
      <c r="D32" s="107"/>
      <c r="E32" s="107"/>
      <c r="F32" s="107"/>
      <c r="G32" s="107"/>
      <c r="H32" s="107"/>
      <c r="I32" s="7"/>
      <c r="J32" s="107"/>
      <c r="K32" s="106"/>
      <c r="L32" s="106"/>
      <c r="M32" s="106"/>
      <c r="N32" s="106"/>
      <c r="O32" s="108"/>
    </row>
    <row r="33" spans="1:15" x14ac:dyDescent="0.2">
      <c r="A33" s="5"/>
      <c r="B33" s="471" t="s">
        <v>123</v>
      </c>
      <c r="C33" s="472"/>
      <c r="D33" s="7"/>
      <c r="E33" s="473" t="s">
        <v>34</v>
      </c>
      <c r="F33" s="473"/>
      <c r="G33" s="473"/>
      <c r="H33" s="473"/>
      <c r="I33" s="473"/>
      <c r="J33" s="7"/>
      <c r="K33" s="465" t="str">
        <f>'April 2017'!K33:O33</f>
        <v>PABLITO BENJAMIN P. MAGGAY II</v>
      </c>
      <c r="L33" s="465"/>
      <c r="M33" s="465"/>
      <c r="N33" s="465"/>
      <c r="O33" s="484"/>
    </row>
    <row r="34" spans="1:15" x14ac:dyDescent="0.2">
      <c r="A34" s="5"/>
      <c r="B34" s="475" t="s">
        <v>124</v>
      </c>
      <c r="C34" s="472"/>
      <c r="D34" s="7"/>
      <c r="E34" s="473" t="s">
        <v>35</v>
      </c>
      <c r="F34" s="473"/>
      <c r="G34" s="473"/>
      <c r="H34" s="473"/>
      <c r="I34" s="473"/>
      <c r="J34" s="7"/>
      <c r="K34" s="465" t="s">
        <v>36</v>
      </c>
      <c r="L34" s="465"/>
      <c r="M34" s="465"/>
      <c r="N34" s="465"/>
      <c r="O34" s="484"/>
    </row>
    <row r="35" spans="1:15" x14ac:dyDescent="0.2">
      <c r="A35" s="4"/>
      <c r="B35" s="24"/>
      <c r="C35" s="25"/>
      <c r="D35" s="30"/>
      <c r="E35" s="31"/>
      <c r="F35" s="32"/>
      <c r="G35" s="25"/>
      <c r="H35" s="25"/>
      <c r="I35" s="25"/>
      <c r="J35" s="25"/>
      <c r="K35" s="25"/>
      <c r="L35" s="25"/>
      <c r="M35" s="25"/>
      <c r="N35" s="25"/>
      <c r="O35" s="27"/>
    </row>
    <row r="36" spans="1:15" x14ac:dyDescent="0.2">
      <c r="A36" s="4"/>
      <c r="B36" s="20"/>
      <c r="C36" s="20"/>
      <c r="D36" s="21"/>
      <c r="E36" s="22"/>
      <c r="F36" s="23"/>
      <c r="G36" s="20"/>
      <c r="H36" s="20"/>
      <c r="I36" s="20"/>
      <c r="J36" s="20"/>
      <c r="K36" s="20"/>
      <c r="L36" s="20"/>
      <c r="M36" s="20"/>
      <c r="N36" s="20"/>
      <c r="O36" s="20"/>
    </row>
    <row r="37" spans="1:15" x14ac:dyDescent="0.2">
      <c r="A37" s="4"/>
      <c r="B37" s="20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</row>
    <row r="38" spans="1:15" x14ac:dyDescent="0.2">
      <c r="A38" s="4"/>
      <c r="B38" s="20"/>
      <c r="C38" s="20"/>
      <c r="D38" s="21"/>
      <c r="E38" s="22"/>
      <c r="F38" s="23"/>
      <c r="G38" s="20"/>
      <c r="H38" s="20"/>
      <c r="I38" s="20"/>
      <c r="J38" s="20"/>
      <c r="K38" s="20"/>
      <c r="L38" s="20"/>
      <c r="M38" s="20"/>
      <c r="N38" s="20"/>
      <c r="O38" s="20"/>
    </row>
    <row r="39" spans="1:15" x14ac:dyDescent="0.2">
      <c r="B39" s="9" t="s">
        <v>29</v>
      </c>
    </row>
    <row r="41" spans="1:15" ht="15" x14ac:dyDescent="0.2">
      <c r="A41" s="4"/>
      <c r="B41" s="478" t="s">
        <v>27</v>
      </c>
      <c r="C41" s="478"/>
      <c r="D41" s="478"/>
      <c r="E41" s="478"/>
      <c r="F41" s="478"/>
      <c r="G41" s="478"/>
      <c r="H41" s="478"/>
      <c r="I41" s="478"/>
      <c r="J41" s="478"/>
      <c r="K41" s="478"/>
      <c r="L41" s="478"/>
      <c r="M41" s="478"/>
      <c r="N41" s="478"/>
      <c r="O41" s="478"/>
    </row>
    <row r="42" spans="1:15" x14ac:dyDescent="0.2">
      <c r="A42" s="4"/>
      <c r="B42" s="465" t="s">
        <v>125</v>
      </c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</row>
    <row r="43" spans="1:15" x14ac:dyDescent="0.2">
      <c r="D43" s="54"/>
      <c r="E43" s="55"/>
      <c r="F43" s="56"/>
      <c r="G43" s="20"/>
    </row>
    <row r="44" spans="1:15" x14ac:dyDescent="0.2">
      <c r="B44" s="12" t="s">
        <v>28</v>
      </c>
      <c r="C44" s="13"/>
      <c r="D44" s="14" t="s">
        <v>22</v>
      </c>
      <c r="E44" s="15"/>
      <c r="F44" s="16"/>
      <c r="G44" s="17"/>
      <c r="H44" s="17"/>
      <c r="I44" s="17"/>
      <c r="J44" s="17"/>
      <c r="K44" s="17"/>
      <c r="L44" s="17"/>
      <c r="M44" s="17"/>
      <c r="N44" s="17"/>
      <c r="O44" s="18"/>
    </row>
    <row r="45" spans="1:15" x14ac:dyDescent="0.2">
      <c r="B45" s="19" t="s">
        <v>0</v>
      </c>
      <c r="C45" s="20"/>
      <c r="D45" s="21"/>
      <c r="E45" s="22"/>
      <c r="F45" s="23"/>
      <c r="G45" s="24" t="s">
        <v>1</v>
      </c>
      <c r="H45" s="25"/>
      <c r="I45" s="26"/>
      <c r="J45" s="25"/>
      <c r="K45" s="27"/>
      <c r="L45" s="88" t="s">
        <v>25</v>
      </c>
      <c r="M45" s="17"/>
      <c r="N45" s="17"/>
      <c r="O45" s="18"/>
    </row>
    <row r="46" spans="1:15" x14ac:dyDescent="0.2">
      <c r="B46" s="28" t="s">
        <v>19</v>
      </c>
      <c r="C46" s="29"/>
      <c r="D46" s="30" t="s">
        <v>23</v>
      </c>
      <c r="E46" s="31"/>
      <c r="F46" s="32"/>
      <c r="G46" s="24" t="s">
        <v>2</v>
      </c>
      <c r="H46" s="24" t="s">
        <v>3</v>
      </c>
      <c r="I46" s="27"/>
      <c r="J46" s="33" t="s">
        <v>4</v>
      </c>
      <c r="K46" s="18"/>
      <c r="L46" s="25" t="s">
        <v>5</v>
      </c>
      <c r="M46" s="25"/>
      <c r="N46" s="479"/>
      <c r="O46" s="480"/>
    </row>
    <row r="47" spans="1:15" x14ac:dyDescent="0.2">
      <c r="B47" s="34"/>
      <c r="C47" s="11"/>
      <c r="D47" s="21"/>
      <c r="E47" s="22"/>
      <c r="F47" s="23"/>
      <c r="G47" s="19"/>
      <c r="H47" s="24"/>
      <c r="I47" s="25"/>
      <c r="J47" s="17"/>
      <c r="K47" s="17"/>
      <c r="L47" s="25"/>
      <c r="M47" s="25"/>
      <c r="N47" s="199"/>
      <c r="O47" s="200"/>
    </row>
    <row r="48" spans="1:15" x14ac:dyDescent="0.2">
      <c r="B48" s="35"/>
      <c r="C48" s="36"/>
      <c r="D48" s="37"/>
      <c r="E48" s="38"/>
      <c r="F48" s="39"/>
      <c r="G48" s="36"/>
      <c r="H48" s="481" t="s">
        <v>6</v>
      </c>
      <c r="I48" s="482"/>
      <c r="J48" s="482"/>
      <c r="K48" s="482"/>
      <c r="L48" s="482"/>
      <c r="M48" s="482"/>
      <c r="N48" s="482"/>
      <c r="O48" s="483"/>
    </row>
    <row r="49" spans="1:16" ht="25.5" x14ac:dyDescent="0.2">
      <c r="B49" s="95" t="s">
        <v>7</v>
      </c>
      <c r="C49" s="197" t="s">
        <v>8</v>
      </c>
      <c r="D49" s="40" t="s">
        <v>9</v>
      </c>
      <c r="E49" s="41" t="s">
        <v>10</v>
      </c>
      <c r="F49" s="198" t="s">
        <v>20</v>
      </c>
      <c r="G49" s="197" t="s">
        <v>11</v>
      </c>
      <c r="H49" s="481" t="s">
        <v>12</v>
      </c>
      <c r="I49" s="483"/>
      <c r="J49" s="481" t="s">
        <v>13</v>
      </c>
      <c r="K49" s="483"/>
      <c r="L49" s="481" t="s">
        <v>14</v>
      </c>
      <c r="M49" s="483"/>
      <c r="N49" s="481" t="s">
        <v>15</v>
      </c>
      <c r="O49" s="483"/>
    </row>
    <row r="50" spans="1:16" x14ac:dyDescent="0.2">
      <c r="B50" s="42"/>
      <c r="C50" s="24"/>
      <c r="D50" s="43"/>
      <c r="E50" s="44"/>
      <c r="F50" s="45"/>
      <c r="G50" s="24"/>
      <c r="H50" s="46" t="s">
        <v>16</v>
      </c>
      <c r="I50" s="47" t="s">
        <v>17</v>
      </c>
      <c r="J50" s="47" t="s">
        <v>16</v>
      </c>
      <c r="K50" s="47" t="s">
        <v>18</v>
      </c>
      <c r="L50" s="46" t="s">
        <v>16</v>
      </c>
      <c r="M50" s="48" t="s">
        <v>18</v>
      </c>
      <c r="N50" s="46" t="s">
        <v>16</v>
      </c>
      <c r="O50" s="46" t="s">
        <v>17</v>
      </c>
    </row>
    <row r="51" spans="1:16" x14ac:dyDescent="0.2">
      <c r="A51" s="4"/>
      <c r="B51" s="132"/>
      <c r="C51" s="91"/>
      <c r="D51" s="138"/>
      <c r="E51" s="133"/>
      <c r="F51" s="134"/>
      <c r="G51" s="135"/>
      <c r="H51" s="133"/>
      <c r="I51" s="136"/>
      <c r="J51" s="132"/>
      <c r="K51" s="132"/>
      <c r="L51" s="137"/>
      <c r="M51" s="35"/>
      <c r="N51" s="137"/>
      <c r="O51" s="137"/>
    </row>
    <row r="52" spans="1:16" ht="17.25" customHeight="1" x14ac:dyDescent="0.2">
      <c r="A52" s="2"/>
      <c r="B52" s="97"/>
      <c r="C52" s="124" t="s">
        <v>126</v>
      </c>
      <c r="D52" s="192">
        <v>830</v>
      </c>
      <c r="E52" s="190">
        <v>3</v>
      </c>
      <c r="F52" s="335" t="s">
        <v>24</v>
      </c>
      <c r="G52" s="118">
        <f>E52*D52</f>
        <v>2490</v>
      </c>
      <c r="H52" s="116"/>
      <c r="I52" s="119"/>
      <c r="J52" s="190">
        <v>3</v>
      </c>
      <c r="K52" s="119">
        <f>J52*D52</f>
        <v>2490</v>
      </c>
      <c r="L52" s="120"/>
      <c r="M52" s="121"/>
      <c r="N52" s="120"/>
      <c r="O52" s="120"/>
      <c r="P52" s="2"/>
    </row>
    <row r="53" spans="1:16" ht="12.75" x14ac:dyDescent="0.2">
      <c r="A53" s="2"/>
      <c r="B53" s="97"/>
      <c r="C53" s="124" t="s">
        <v>127</v>
      </c>
      <c r="D53" s="192">
        <v>545</v>
      </c>
      <c r="E53" s="190">
        <v>2</v>
      </c>
      <c r="F53" s="335" t="s">
        <v>24</v>
      </c>
      <c r="G53" s="118">
        <f>E53*D53</f>
        <v>1090</v>
      </c>
      <c r="H53" s="116"/>
      <c r="I53" s="119"/>
      <c r="J53" s="190">
        <v>2</v>
      </c>
      <c r="K53" s="119">
        <f>J53*D53</f>
        <v>1090</v>
      </c>
      <c r="L53" s="120"/>
      <c r="M53" s="121"/>
      <c r="N53" s="120"/>
      <c r="O53" s="120"/>
      <c r="P53" s="2"/>
    </row>
    <row r="54" spans="1:16" ht="12.75" x14ac:dyDescent="0.2">
      <c r="A54" s="2"/>
      <c r="B54" s="97"/>
      <c r="C54" s="346"/>
      <c r="D54" s="192"/>
      <c r="E54" s="190"/>
      <c r="F54" s="335"/>
      <c r="G54" s="118"/>
      <c r="H54" s="116"/>
      <c r="I54" s="119"/>
      <c r="J54" s="190"/>
      <c r="K54" s="119"/>
      <c r="L54" s="120"/>
      <c r="M54" s="121"/>
      <c r="N54" s="120"/>
      <c r="O54" s="120"/>
      <c r="P54" s="2"/>
    </row>
    <row r="55" spans="1:16" ht="12.75" x14ac:dyDescent="0.2">
      <c r="A55" s="6"/>
      <c r="B55" s="97"/>
      <c r="C55" s="346"/>
      <c r="D55" s="192"/>
      <c r="E55" s="190"/>
      <c r="F55" s="335"/>
      <c r="G55" s="118"/>
      <c r="H55" s="116"/>
      <c r="I55" s="119"/>
      <c r="J55" s="190"/>
      <c r="K55" s="119"/>
      <c r="L55" s="120"/>
      <c r="M55" s="121"/>
      <c r="N55" s="120"/>
      <c r="O55" s="120"/>
      <c r="P55" s="2"/>
    </row>
    <row r="56" spans="1:16" ht="12.75" x14ac:dyDescent="0.2">
      <c r="A56" s="2"/>
      <c r="B56" s="97"/>
      <c r="C56" s="346"/>
      <c r="D56" s="192"/>
      <c r="E56" s="190"/>
      <c r="F56" s="335"/>
      <c r="G56" s="118"/>
      <c r="H56" s="116"/>
      <c r="I56" s="119"/>
      <c r="J56" s="190"/>
      <c r="K56" s="119"/>
      <c r="L56" s="120"/>
      <c r="M56" s="121"/>
      <c r="N56" s="120"/>
      <c r="O56" s="120"/>
      <c r="P56" s="2"/>
    </row>
    <row r="57" spans="1:16" ht="12.75" x14ac:dyDescent="0.2">
      <c r="A57" s="2"/>
      <c r="B57" s="97"/>
      <c r="C57" s="74"/>
      <c r="D57" s="115"/>
      <c r="E57" s="190"/>
      <c r="F57" s="191"/>
      <c r="G57" s="118"/>
      <c r="H57" s="116"/>
      <c r="I57" s="119"/>
      <c r="J57" s="116"/>
      <c r="K57" s="119"/>
      <c r="L57" s="120"/>
      <c r="M57" s="121"/>
      <c r="N57" s="120"/>
      <c r="O57" s="120"/>
      <c r="P57" s="2"/>
    </row>
    <row r="58" spans="1:16" ht="12.75" x14ac:dyDescent="0.2">
      <c r="A58" s="2"/>
      <c r="B58" s="97"/>
      <c r="C58" s="74"/>
      <c r="D58" s="115"/>
      <c r="E58" s="116"/>
      <c r="F58" s="117"/>
      <c r="G58" s="118"/>
      <c r="H58" s="116"/>
      <c r="I58" s="119"/>
      <c r="J58" s="116"/>
      <c r="K58" s="119"/>
      <c r="L58" s="120"/>
      <c r="M58" s="121"/>
      <c r="N58" s="120"/>
      <c r="O58" s="120"/>
      <c r="P58" s="2"/>
    </row>
    <row r="59" spans="1:16" ht="12.75" x14ac:dyDescent="0.2">
      <c r="A59" s="2"/>
      <c r="B59" s="97"/>
      <c r="C59" s="74"/>
      <c r="D59" s="115"/>
      <c r="E59" s="116"/>
      <c r="F59" s="117"/>
      <c r="G59" s="118"/>
      <c r="H59" s="116"/>
      <c r="I59" s="119"/>
      <c r="J59" s="116"/>
      <c r="K59" s="119"/>
      <c r="L59" s="120"/>
      <c r="M59" s="121"/>
      <c r="N59" s="120"/>
      <c r="O59" s="120"/>
      <c r="P59" s="2"/>
    </row>
    <row r="60" spans="1:16" ht="12.75" x14ac:dyDescent="0.2">
      <c r="A60" s="2"/>
      <c r="B60" s="97"/>
      <c r="C60" s="122"/>
      <c r="D60" s="115"/>
      <c r="E60" s="116"/>
      <c r="F60" s="117"/>
      <c r="G60" s="118"/>
      <c r="H60" s="116"/>
      <c r="I60" s="119"/>
      <c r="J60" s="116"/>
      <c r="K60" s="119"/>
      <c r="L60" s="120"/>
      <c r="M60" s="121"/>
      <c r="N60" s="120"/>
      <c r="O60" s="120"/>
      <c r="P60" s="2"/>
    </row>
    <row r="61" spans="1:16" ht="12.75" x14ac:dyDescent="0.2">
      <c r="A61" s="2"/>
      <c r="B61" s="97"/>
      <c r="C61" s="122"/>
      <c r="D61" s="115"/>
      <c r="E61" s="116"/>
      <c r="F61" s="117"/>
      <c r="G61" s="118"/>
      <c r="H61" s="116"/>
      <c r="I61" s="119"/>
      <c r="J61" s="116"/>
      <c r="K61" s="119"/>
      <c r="L61" s="120"/>
      <c r="M61" s="121"/>
      <c r="N61" s="120"/>
      <c r="O61" s="120"/>
      <c r="P61" s="2"/>
    </row>
    <row r="62" spans="1:16" ht="12.75" x14ac:dyDescent="0.2">
      <c r="A62" s="2"/>
      <c r="B62" s="123"/>
      <c r="C62" s="124"/>
      <c r="D62" s="115"/>
      <c r="E62" s="116"/>
      <c r="F62" s="117"/>
      <c r="G62" s="118"/>
      <c r="H62" s="116"/>
      <c r="I62" s="119"/>
      <c r="J62" s="116"/>
      <c r="K62" s="119"/>
      <c r="L62" s="97"/>
      <c r="M62" s="119"/>
      <c r="N62" s="97"/>
      <c r="O62" s="119"/>
      <c r="P62" s="2"/>
    </row>
    <row r="63" spans="1:16" x14ac:dyDescent="0.2">
      <c r="A63" s="2"/>
      <c r="B63" s="41"/>
      <c r="C63" s="145"/>
      <c r="D63" s="115"/>
      <c r="E63" s="139"/>
      <c r="F63" s="140"/>
      <c r="G63" s="118"/>
      <c r="H63" s="139"/>
      <c r="I63" s="119"/>
      <c r="J63" s="41"/>
      <c r="K63" s="142"/>
      <c r="L63" s="41"/>
      <c r="M63" s="142"/>
      <c r="N63" s="41"/>
      <c r="O63" s="142"/>
    </row>
    <row r="64" spans="1:16" x14ac:dyDescent="0.2">
      <c r="A64" s="6"/>
      <c r="B64" s="41"/>
      <c r="C64" s="41"/>
      <c r="D64" s="115"/>
      <c r="E64" s="139"/>
      <c r="F64" s="140"/>
      <c r="G64" s="141"/>
      <c r="H64" s="139"/>
      <c r="I64" s="142"/>
      <c r="J64" s="41"/>
      <c r="K64" s="142"/>
      <c r="L64" s="41"/>
      <c r="M64" s="142"/>
      <c r="N64" s="41"/>
      <c r="O64" s="142"/>
    </row>
    <row r="65" spans="1:15" x14ac:dyDescent="0.2">
      <c r="A65" s="2"/>
      <c r="B65" s="41"/>
      <c r="C65" s="144"/>
      <c r="D65" s="115"/>
      <c r="E65" s="139"/>
      <c r="F65" s="145"/>
      <c r="G65" s="146"/>
      <c r="H65" s="41"/>
      <c r="I65" s="142"/>
      <c r="J65" s="41"/>
      <c r="K65" s="142"/>
      <c r="L65" s="41"/>
      <c r="M65" s="142"/>
      <c r="N65" s="41"/>
      <c r="O65" s="142"/>
    </row>
    <row r="66" spans="1:15" x14ac:dyDescent="0.2">
      <c r="A66" s="4"/>
      <c r="B66" s="49"/>
      <c r="C66" s="42" t="s">
        <v>38</v>
      </c>
      <c r="D66" s="138"/>
      <c r="E66" s="147"/>
      <c r="F66" s="148"/>
      <c r="G66" s="149">
        <f>SUM(G52:G65)</f>
        <v>3580</v>
      </c>
      <c r="H66" s="49"/>
      <c r="I66" s="150"/>
      <c r="J66" s="49"/>
      <c r="K66" s="150">
        <f>SUM(K52:K65)</f>
        <v>3580</v>
      </c>
      <c r="L66" s="49"/>
      <c r="M66" s="150"/>
      <c r="N66" s="49"/>
      <c r="O66" s="150"/>
    </row>
    <row r="67" spans="1:15" x14ac:dyDescent="0.2">
      <c r="B67" s="36"/>
      <c r="C67" s="57"/>
      <c r="D67" s="58"/>
      <c r="E67" s="59"/>
      <c r="F67" s="60"/>
      <c r="G67" s="20"/>
      <c r="H67" s="20"/>
      <c r="I67" s="57"/>
      <c r="J67" s="57"/>
      <c r="K67" s="57"/>
      <c r="L67" s="57"/>
      <c r="M67" s="57"/>
      <c r="N67" s="57"/>
      <c r="O67" s="61"/>
    </row>
    <row r="68" spans="1:15" ht="18" x14ac:dyDescent="0.25">
      <c r="A68" s="8"/>
      <c r="B68" s="50" t="s">
        <v>30</v>
      </c>
      <c r="C68" s="51"/>
      <c r="D68" s="52" t="s">
        <v>32</v>
      </c>
      <c r="E68" s="52"/>
      <c r="F68" s="52"/>
      <c r="G68" s="52"/>
      <c r="H68" s="52"/>
      <c r="K68" s="52" t="s">
        <v>33</v>
      </c>
      <c r="L68" s="51"/>
      <c r="N68" s="51"/>
      <c r="O68" s="53" t="s">
        <v>31</v>
      </c>
    </row>
    <row r="69" spans="1:15" ht="15" x14ac:dyDescent="0.25">
      <c r="A69" s="5"/>
      <c r="B69" s="50"/>
      <c r="C69" s="51"/>
      <c r="D69" s="52"/>
      <c r="E69" s="52"/>
      <c r="F69" s="52"/>
      <c r="G69" s="52"/>
      <c r="H69" s="52"/>
      <c r="I69" s="52"/>
      <c r="J69" s="52"/>
      <c r="K69" s="51"/>
      <c r="L69" s="51"/>
      <c r="M69" s="51"/>
      <c r="N69" s="51"/>
      <c r="O69" s="53"/>
    </row>
    <row r="70" spans="1:15" ht="15" x14ac:dyDescent="0.2">
      <c r="A70" s="3"/>
      <c r="B70" s="476" t="s">
        <v>21</v>
      </c>
      <c r="C70" s="465"/>
      <c r="E70" s="155" t="s">
        <v>34</v>
      </c>
      <c r="F70" s="155"/>
      <c r="G70" s="155"/>
      <c r="H70" s="155"/>
      <c r="I70" s="155"/>
      <c r="J70" s="155"/>
      <c r="K70" s="465" t="str">
        <f>K33</f>
        <v>PABLITO BENJAMIN P. MAGGAY II</v>
      </c>
      <c r="L70" s="465"/>
      <c r="M70" s="465"/>
      <c r="N70" s="465"/>
      <c r="O70" s="484"/>
    </row>
    <row r="71" spans="1:15" ht="15" x14ac:dyDescent="0.2">
      <c r="A71" s="3"/>
      <c r="B71" s="477" t="s">
        <v>46</v>
      </c>
      <c r="C71" s="465"/>
      <c r="E71" s="155"/>
      <c r="F71" s="155" t="s">
        <v>35</v>
      </c>
      <c r="G71" s="155"/>
      <c r="H71" s="155"/>
      <c r="I71" s="155"/>
      <c r="J71" s="155"/>
      <c r="K71" s="465" t="s">
        <v>36</v>
      </c>
      <c r="L71" s="465"/>
      <c r="M71" s="465"/>
      <c r="N71" s="465"/>
      <c r="O71" s="484"/>
    </row>
    <row r="72" spans="1:15" x14ac:dyDescent="0.2">
      <c r="B72" s="24"/>
      <c r="C72" s="25"/>
      <c r="D72" s="30"/>
      <c r="E72" s="31"/>
      <c r="F72" s="32"/>
      <c r="G72" s="25"/>
      <c r="H72" s="25"/>
      <c r="I72" s="25"/>
      <c r="J72" s="25"/>
      <c r="K72" s="25"/>
      <c r="L72" s="25"/>
      <c r="M72" s="25"/>
      <c r="N72" s="25"/>
      <c r="O72" s="27"/>
    </row>
    <row r="75" spans="1:15" x14ac:dyDescent="0.2">
      <c r="B75" s="9" t="s">
        <v>29</v>
      </c>
    </row>
    <row r="77" spans="1:15" ht="15" x14ac:dyDescent="0.2">
      <c r="A77" s="4"/>
      <c r="B77" s="478" t="s">
        <v>27</v>
      </c>
      <c r="C77" s="478"/>
      <c r="D77" s="478"/>
      <c r="E77" s="478"/>
      <c r="F77" s="478"/>
      <c r="G77" s="478"/>
      <c r="H77" s="478"/>
      <c r="I77" s="478"/>
      <c r="J77" s="478"/>
      <c r="K77" s="478"/>
      <c r="L77" s="478"/>
      <c r="M77" s="478"/>
      <c r="N77" s="478"/>
      <c r="O77" s="478"/>
    </row>
    <row r="78" spans="1:15" x14ac:dyDescent="0.2">
      <c r="A78" s="4"/>
      <c r="B78" s="465" t="s">
        <v>117</v>
      </c>
      <c r="C78" s="465"/>
      <c r="D78" s="465"/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65"/>
    </row>
    <row r="79" spans="1:15" x14ac:dyDescent="0.2">
      <c r="D79" s="54"/>
      <c r="E79" s="55"/>
      <c r="F79" s="56"/>
      <c r="G79" s="20"/>
    </row>
    <row r="80" spans="1:15" x14ac:dyDescent="0.2">
      <c r="B80" s="12" t="s">
        <v>28</v>
      </c>
      <c r="C80" s="13"/>
      <c r="D80" s="14" t="s">
        <v>22</v>
      </c>
      <c r="E80" s="15"/>
      <c r="F80" s="16"/>
      <c r="G80" s="17"/>
      <c r="H80" s="17"/>
      <c r="I80" s="17"/>
      <c r="J80" s="17"/>
      <c r="K80" s="17"/>
      <c r="L80" s="17"/>
      <c r="M80" s="17"/>
      <c r="N80" s="17"/>
      <c r="O80" s="18"/>
    </row>
    <row r="81" spans="1:16" x14ac:dyDescent="0.2">
      <c r="B81" s="19" t="s">
        <v>0</v>
      </c>
      <c r="C81" s="20"/>
      <c r="D81" s="21"/>
      <c r="E81" s="22"/>
      <c r="F81" s="23"/>
      <c r="G81" s="24" t="s">
        <v>1</v>
      </c>
      <c r="H81" s="25"/>
      <c r="I81" s="26"/>
      <c r="J81" s="25"/>
      <c r="K81" s="27"/>
      <c r="L81" s="88" t="s">
        <v>25</v>
      </c>
      <c r="M81" s="17"/>
      <c r="N81" s="17"/>
      <c r="O81" s="18"/>
    </row>
    <row r="82" spans="1:16" x14ac:dyDescent="0.2">
      <c r="B82" s="28" t="s">
        <v>19</v>
      </c>
      <c r="C82" s="29"/>
      <c r="D82" s="30" t="s">
        <v>23</v>
      </c>
      <c r="E82" s="31"/>
      <c r="F82" s="32"/>
      <c r="G82" s="24" t="s">
        <v>2</v>
      </c>
      <c r="H82" s="24" t="s">
        <v>3</v>
      </c>
      <c r="I82" s="27"/>
      <c r="J82" s="33" t="s">
        <v>4</v>
      </c>
      <c r="K82" s="18"/>
      <c r="L82" s="25" t="s">
        <v>5</v>
      </c>
      <c r="M82" s="25"/>
      <c r="N82" s="479"/>
      <c r="O82" s="480"/>
    </row>
    <row r="83" spans="1:16" x14ac:dyDescent="0.2">
      <c r="B83" s="34"/>
      <c r="C83" s="11"/>
      <c r="D83" s="21"/>
      <c r="E83" s="22"/>
      <c r="F83" s="23"/>
      <c r="G83" s="19"/>
      <c r="H83" s="24"/>
      <c r="I83" s="25"/>
      <c r="J83" s="17"/>
      <c r="K83" s="17"/>
      <c r="L83" s="25"/>
      <c r="M83" s="25"/>
      <c r="N83" s="199"/>
      <c r="O83" s="200"/>
    </row>
    <row r="84" spans="1:16" x14ac:dyDescent="0.2">
      <c r="B84" s="35"/>
      <c r="C84" s="36"/>
      <c r="D84" s="37"/>
      <c r="E84" s="38"/>
      <c r="F84" s="39"/>
      <c r="G84" s="36"/>
      <c r="H84" s="481" t="s">
        <v>6</v>
      </c>
      <c r="I84" s="482"/>
      <c r="J84" s="482"/>
      <c r="K84" s="482"/>
      <c r="L84" s="482"/>
      <c r="M84" s="482"/>
      <c r="N84" s="482"/>
      <c r="O84" s="483"/>
    </row>
    <row r="85" spans="1:16" ht="25.5" x14ac:dyDescent="0.2">
      <c r="B85" s="95" t="s">
        <v>7</v>
      </c>
      <c r="C85" s="197" t="s">
        <v>8</v>
      </c>
      <c r="D85" s="40" t="s">
        <v>9</v>
      </c>
      <c r="E85" s="41" t="s">
        <v>10</v>
      </c>
      <c r="F85" s="198" t="s">
        <v>20</v>
      </c>
      <c r="G85" s="197" t="s">
        <v>11</v>
      </c>
      <c r="H85" s="481" t="s">
        <v>12</v>
      </c>
      <c r="I85" s="483"/>
      <c r="J85" s="481" t="s">
        <v>13</v>
      </c>
      <c r="K85" s="483"/>
      <c r="L85" s="481" t="s">
        <v>14</v>
      </c>
      <c r="M85" s="483"/>
      <c r="N85" s="481" t="s">
        <v>15</v>
      </c>
      <c r="O85" s="483"/>
    </row>
    <row r="86" spans="1:16" x14ac:dyDescent="0.2">
      <c r="B86" s="42"/>
      <c r="C86" s="24"/>
      <c r="D86" s="43"/>
      <c r="E86" s="44"/>
      <c r="F86" s="45"/>
      <c r="G86" s="24"/>
      <c r="H86" s="46" t="s">
        <v>16</v>
      </c>
      <c r="I86" s="47" t="s">
        <v>17</v>
      </c>
      <c r="J86" s="47" t="s">
        <v>16</v>
      </c>
      <c r="K86" s="47" t="s">
        <v>18</v>
      </c>
      <c r="L86" s="46" t="s">
        <v>16</v>
      </c>
      <c r="M86" s="48" t="s">
        <v>18</v>
      </c>
      <c r="N86" s="46" t="s">
        <v>16</v>
      </c>
      <c r="O86" s="46" t="s">
        <v>17</v>
      </c>
    </row>
    <row r="87" spans="1:16" x14ac:dyDescent="0.2">
      <c r="A87" s="4"/>
      <c r="B87" s="132"/>
      <c r="C87" s="91"/>
      <c r="D87" s="138"/>
      <c r="E87" s="133"/>
      <c r="F87" s="134"/>
      <c r="G87" s="135"/>
      <c r="H87" s="133"/>
      <c r="I87" s="136"/>
      <c r="J87" s="132"/>
      <c r="K87" s="132"/>
      <c r="L87" s="137"/>
      <c r="M87" s="35"/>
      <c r="N87" s="137"/>
      <c r="O87" s="137"/>
    </row>
    <row r="88" spans="1:16" s="2" customFormat="1" ht="12.75" x14ac:dyDescent="0.2">
      <c r="B88" s="97"/>
      <c r="C88" s="240" t="s">
        <v>134</v>
      </c>
      <c r="D88" s="153">
        <v>14500</v>
      </c>
      <c r="E88" s="97">
        <v>1</v>
      </c>
      <c r="F88" s="97" t="s">
        <v>26</v>
      </c>
      <c r="G88" s="118"/>
      <c r="H88" s="116"/>
      <c r="I88" s="119"/>
      <c r="J88" s="97">
        <v>1</v>
      </c>
      <c r="K88" s="170">
        <f>J88*D88</f>
        <v>14500</v>
      </c>
      <c r="L88" s="120"/>
      <c r="M88" s="121"/>
      <c r="N88" s="120"/>
      <c r="O88" s="120"/>
    </row>
    <row r="89" spans="1:16" s="2" customFormat="1" ht="12.75" x14ac:dyDescent="0.2">
      <c r="B89" s="97"/>
      <c r="C89" s="240" t="s">
        <v>135</v>
      </c>
      <c r="D89" s="153">
        <v>1400</v>
      </c>
      <c r="E89" s="97">
        <v>2</v>
      </c>
      <c r="F89" s="97" t="s">
        <v>24</v>
      </c>
      <c r="G89" s="118"/>
      <c r="H89" s="116"/>
      <c r="I89" s="119"/>
      <c r="J89" s="97">
        <v>2</v>
      </c>
      <c r="K89" s="170">
        <f t="shared" ref="K89:K98" si="0">J89*D89</f>
        <v>2800</v>
      </c>
      <c r="L89" s="120"/>
      <c r="M89" s="121"/>
      <c r="N89" s="120"/>
      <c r="O89" s="120"/>
    </row>
    <row r="90" spans="1:16" s="2" customFormat="1" ht="12.75" x14ac:dyDescent="0.2">
      <c r="B90" s="97"/>
      <c r="C90" s="240" t="s">
        <v>136</v>
      </c>
      <c r="D90" s="153">
        <v>750</v>
      </c>
      <c r="E90" s="97">
        <v>1</v>
      </c>
      <c r="F90" s="97" t="s">
        <v>26</v>
      </c>
      <c r="G90" s="118"/>
      <c r="H90" s="116"/>
      <c r="I90" s="119"/>
      <c r="J90" s="97">
        <v>1</v>
      </c>
      <c r="K90" s="170">
        <f t="shared" si="0"/>
        <v>750</v>
      </c>
      <c r="L90" s="120"/>
      <c r="M90" s="121"/>
      <c r="N90" s="120"/>
      <c r="O90" s="120"/>
    </row>
    <row r="91" spans="1:16" s="2" customFormat="1" ht="12.75" x14ac:dyDescent="0.2">
      <c r="B91" s="97"/>
      <c r="C91" s="240" t="s">
        <v>137</v>
      </c>
      <c r="D91" s="153">
        <v>1400</v>
      </c>
      <c r="E91" s="97">
        <v>2</v>
      </c>
      <c r="F91" s="97" t="s">
        <v>24</v>
      </c>
      <c r="G91" s="118"/>
      <c r="H91" s="116"/>
      <c r="I91" s="119"/>
      <c r="J91" s="97">
        <v>2</v>
      </c>
      <c r="K91" s="170">
        <f t="shared" si="0"/>
        <v>2800</v>
      </c>
      <c r="L91" s="120"/>
      <c r="M91" s="121"/>
      <c r="N91" s="120"/>
      <c r="O91" s="120"/>
    </row>
    <row r="92" spans="1:16" s="2" customFormat="1" ht="12.75" x14ac:dyDescent="0.2">
      <c r="B92" s="97"/>
      <c r="C92" s="240" t="s">
        <v>138</v>
      </c>
      <c r="D92" s="153">
        <v>3500</v>
      </c>
      <c r="E92" s="97">
        <v>1</v>
      </c>
      <c r="F92" s="97" t="s">
        <v>26</v>
      </c>
      <c r="G92" s="118"/>
      <c r="H92" s="116"/>
      <c r="I92" s="119"/>
      <c r="J92" s="97">
        <v>1</v>
      </c>
      <c r="K92" s="170">
        <f t="shared" si="0"/>
        <v>3500</v>
      </c>
      <c r="L92" s="120"/>
      <c r="M92" s="121"/>
      <c r="N92" s="120"/>
      <c r="O92" s="120"/>
    </row>
    <row r="93" spans="1:16" s="2" customFormat="1" ht="15.75" customHeight="1" x14ac:dyDescent="0.2">
      <c r="A93" s="7"/>
      <c r="B93" s="97"/>
      <c r="C93" s="74" t="s">
        <v>139</v>
      </c>
      <c r="D93" s="153">
        <v>750</v>
      </c>
      <c r="E93" s="238">
        <v>1</v>
      </c>
      <c r="F93" s="97" t="s">
        <v>26</v>
      </c>
      <c r="G93" s="118"/>
      <c r="H93" s="116"/>
      <c r="I93" s="119"/>
      <c r="J93" s="238">
        <v>1</v>
      </c>
      <c r="K93" s="170">
        <f t="shared" si="0"/>
        <v>750</v>
      </c>
      <c r="L93" s="120"/>
      <c r="M93" s="121"/>
      <c r="N93" s="120"/>
      <c r="O93" s="120"/>
      <c r="P93" s="7"/>
    </row>
    <row r="94" spans="1:16" s="2" customFormat="1" ht="15.75" customHeight="1" x14ac:dyDescent="0.2">
      <c r="A94" s="97"/>
      <c r="B94" s="152"/>
      <c r="C94" s="74" t="s">
        <v>140</v>
      </c>
      <c r="D94" s="153">
        <v>450</v>
      </c>
      <c r="E94" s="238">
        <v>1</v>
      </c>
      <c r="F94" s="97" t="s">
        <v>26</v>
      </c>
      <c r="G94" s="118"/>
      <c r="H94" s="97"/>
      <c r="I94" s="154"/>
      <c r="J94" s="238">
        <v>1</v>
      </c>
      <c r="K94" s="170">
        <f t="shared" si="0"/>
        <v>450</v>
      </c>
      <c r="L94" s="97"/>
      <c r="M94" s="154"/>
      <c r="N94" s="97"/>
      <c r="O94" s="154"/>
      <c r="P94" s="7"/>
    </row>
    <row r="95" spans="1:16" s="2" customFormat="1" ht="15.75" customHeight="1" x14ac:dyDescent="0.2">
      <c r="A95" s="409"/>
      <c r="B95" s="124"/>
      <c r="C95" s="74" t="s">
        <v>141</v>
      </c>
      <c r="D95" s="153">
        <v>850</v>
      </c>
      <c r="E95" s="97">
        <v>1</v>
      </c>
      <c r="F95" s="97" t="s">
        <v>26</v>
      </c>
      <c r="G95" s="118"/>
      <c r="H95" s="97"/>
      <c r="I95" s="154"/>
      <c r="J95" s="97">
        <v>1</v>
      </c>
      <c r="K95" s="170">
        <f t="shared" si="0"/>
        <v>850</v>
      </c>
      <c r="L95" s="97"/>
      <c r="M95" s="154"/>
      <c r="N95" s="97"/>
      <c r="O95" s="154"/>
      <c r="P95" s="7"/>
    </row>
    <row r="96" spans="1:16" s="2" customFormat="1" ht="15.75" customHeight="1" x14ac:dyDescent="0.2">
      <c r="A96" s="408"/>
      <c r="B96" s="124"/>
      <c r="C96" s="7" t="s">
        <v>142</v>
      </c>
      <c r="D96" s="153">
        <v>1250</v>
      </c>
      <c r="E96" s="97">
        <v>2</v>
      </c>
      <c r="F96" s="97" t="s">
        <v>40</v>
      </c>
      <c r="G96" s="118"/>
      <c r="H96" s="97"/>
      <c r="I96" s="154"/>
      <c r="J96" s="97">
        <v>2</v>
      </c>
      <c r="K96" s="170">
        <f t="shared" si="0"/>
        <v>2500</v>
      </c>
      <c r="L96" s="97"/>
      <c r="M96" s="154"/>
      <c r="N96" s="97"/>
      <c r="O96" s="154"/>
      <c r="P96" s="7"/>
    </row>
    <row r="97" spans="1:16" s="2" customFormat="1" ht="15.75" customHeight="1" x14ac:dyDescent="0.2">
      <c r="A97" s="408"/>
      <c r="B97" s="124"/>
      <c r="C97" s="7" t="s">
        <v>143</v>
      </c>
      <c r="D97" s="153">
        <v>1500</v>
      </c>
      <c r="E97" s="97">
        <v>1</v>
      </c>
      <c r="F97" s="97" t="s">
        <v>26</v>
      </c>
      <c r="G97" s="118"/>
      <c r="H97" s="97"/>
      <c r="I97" s="154"/>
      <c r="J97" s="97">
        <v>1</v>
      </c>
      <c r="K97" s="170">
        <f t="shared" si="0"/>
        <v>1500</v>
      </c>
      <c r="L97" s="97"/>
      <c r="M97" s="154"/>
      <c r="N97" s="97"/>
      <c r="O97" s="154"/>
      <c r="P97" s="7"/>
    </row>
    <row r="98" spans="1:16" s="2" customFormat="1" ht="12.75" x14ac:dyDescent="0.2">
      <c r="A98" s="408"/>
      <c r="B98" s="124"/>
      <c r="C98" s="289" t="s">
        <v>144</v>
      </c>
      <c r="D98" s="411">
        <v>2800</v>
      </c>
      <c r="E98" s="97">
        <v>1</v>
      </c>
      <c r="F98" s="97" t="s">
        <v>41</v>
      </c>
      <c r="G98" s="118"/>
      <c r="H98" s="97"/>
      <c r="I98" s="154"/>
      <c r="J98" s="97">
        <v>1</v>
      </c>
      <c r="K98" s="170">
        <f t="shared" si="0"/>
        <v>2800</v>
      </c>
      <c r="L98" s="97"/>
      <c r="M98" s="154"/>
      <c r="N98" s="97"/>
      <c r="O98" s="154"/>
      <c r="P98" s="7"/>
    </row>
    <row r="99" spans="1:16" ht="12.75" x14ac:dyDescent="0.2">
      <c r="A99" s="2"/>
      <c r="B99" s="97"/>
      <c r="C99" s="172"/>
      <c r="D99" s="176"/>
      <c r="E99" s="175"/>
      <c r="F99" s="178"/>
      <c r="G99" s="118"/>
      <c r="H99" s="116"/>
      <c r="I99" s="119"/>
      <c r="J99" s="175"/>
      <c r="K99" s="170"/>
      <c r="L99" s="120"/>
      <c r="M99" s="121"/>
      <c r="N99" s="120"/>
      <c r="O99" s="120"/>
      <c r="P99" s="2"/>
    </row>
    <row r="100" spans="1:16" x14ac:dyDescent="0.2">
      <c r="A100" s="4"/>
      <c r="B100" s="49"/>
      <c r="C100" s="42" t="s">
        <v>38</v>
      </c>
      <c r="D100" s="43"/>
      <c r="E100" s="147"/>
      <c r="F100" s="148"/>
      <c r="G100" s="149">
        <f>SUM(G93:G99)</f>
        <v>0</v>
      </c>
      <c r="H100" s="49"/>
      <c r="I100" s="150"/>
      <c r="J100" s="49"/>
      <c r="K100" s="150">
        <f>SUM(K88:K99)</f>
        <v>33200</v>
      </c>
      <c r="L100" s="49"/>
      <c r="M100" s="150"/>
      <c r="N100" s="49"/>
      <c r="O100" s="150"/>
    </row>
    <row r="101" spans="1:16" ht="18" x14ac:dyDescent="0.25">
      <c r="A101" s="8"/>
      <c r="B101" s="50" t="s">
        <v>30</v>
      </c>
      <c r="C101" s="51"/>
      <c r="E101" s="52" t="s">
        <v>32</v>
      </c>
      <c r="F101" s="52"/>
      <c r="G101" s="52"/>
      <c r="H101" s="52"/>
      <c r="K101" s="52" t="s">
        <v>33</v>
      </c>
      <c r="L101" s="51"/>
      <c r="N101" s="51"/>
      <c r="O101" s="53" t="s">
        <v>31</v>
      </c>
    </row>
    <row r="102" spans="1:16" ht="15" x14ac:dyDescent="0.25">
      <c r="A102" s="5"/>
      <c r="B102" s="50"/>
      <c r="C102" s="51"/>
      <c r="D102" s="52"/>
      <c r="E102" s="52"/>
      <c r="F102" s="52"/>
      <c r="G102" s="52"/>
      <c r="H102" s="52"/>
      <c r="I102" s="52"/>
      <c r="J102" s="52"/>
      <c r="K102" s="51"/>
      <c r="L102" s="51"/>
      <c r="M102" s="51"/>
      <c r="N102" s="51"/>
      <c r="O102" s="53"/>
    </row>
    <row r="103" spans="1:16" ht="15" x14ac:dyDescent="0.2">
      <c r="A103" s="3"/>
      <c r="B103" s="476" t="s">
        <v>21</v>
      </c>
      <c r="C103" s="465"/>
      <c r="E103" s="155" t="s">
        <v>34</v>
      </c>
      <c r="F103" s="155"/>
      <c r="G103" s="155"/>
      <c r="H103" s="155"/>
      <c r="I103" s="155"/>
      <c r="J103" s="155"/>
      <c r="K103" s="465" t="str">
        <f>K70</f>
        <v>PABLITO BENJAMIN P. MAGGAY II</v>
      </c>
      <c r="L103" s="465"/>
      <c r="M103" s="465"/>
      <c r="N103" s="465"/>
      <c r="O103" s="484"/>
    </row>
    <row r="104" spans="1:16" ht="15" x14ac:dyDescent="0.2">
      <c r="A104" s="3"/>
      <c r="B104" s="477" t="s">
        <v>46</v>
      </c>
      <c r="C104" s="465"/>
      <c r="E104" s="155"/>
      <c r="F104" s="155" t="s">
        <v>35</v>
      </c>
      <c r="G104" s="155"/>
      <c r="I104" s="155"/>
      <c r="J104" s="155"/>
      <c r="K104" s="465" t="s">
        <v>36</v>
      </c>
      <c r="L104" s="465"/>
      <c r="M104" s="465"/>
      <c r="N104" s="465"/>
      <c r="O104" s="484"/>
    </row>
    <row r="105" spans="1:16" x14ac:dyDescent="0.2">
      <c r="B105" s="24"/>
      <c r="C105" s="25"/>
      <c r="D105" s="30"/>
      <c r="E105" s="31"/>
      <c r="F105" s="32"/>
      <c r="G105" s="25"/>
      <c r="H105" s="25"/>
      <c r="I105" s="25"/>
      <c r="J105" s="25"/>
      <c r="K105" s="25"/>
      <c r="L105" s="25"/>
      <c r="M105" s="25"/>
      <c r="N105" s="25"/>
      <c r="O105" s="27"/>
    </row>
    <row r="110" spans="1:16" x14ac:dyDescent="0.2">
      <c r="B110" s="9" t="s">
        <v>29</v>
      </c>
    </row>
    <row r="112" spans="1:16" ht="15" x14ac:dyDescent="0.2">
      <c r="A112" s="4"/>
      <c r="B112" s="478" t="s">
        <v>27</v>
      </c>
      <c r="C112" s="478"/>
      <c r="D112" s="478"/>
      <c r="E112" s="478"/>
      <c r="F112" s="478"/>
      <c r="G112" s="478"/>
      <c r="H112" s="478"/>
      <c r="I112" s="478"/>
      <c r="J112" s="478"/>
      <c r="K112" s="478"/>
      <c r="L112" s="478"/>
      <c r="M112" s="478"/>
      <c r="N112" s="478"/>
      <c r="O112" s="478"/>
    </row>
    <row r="113" spans="1:15" x14ac:dyDescent="0.2">
      <c r="A113" s="4"/>
      <c r="B113" s="465" t="s">
        <v>117</v>
      </c>
      <c r="C113" s="465"/>
      <c r="D113" s="465"/>
      <c r="E113" s="465"/>
      <c r="F113" s="465"/>
      <c r="G113" s="465"/>
      <c r="H113" s="465"/>
      <c r="I113" s="465"/>
      <c r="J113" s="465"/>
      <c r="K113" s="465"/>
      <c r="L113" s="465"/>
      <c r="M113" s="465"/>
      <c r="N113" s="465"/>
      <c r="O113" s="465"/>
    </row>
    <row r="114" spans="1:15" x14ac:dyDescent="0.2">
      <c r="D114" s="54"/>
      <c r="E114" s="55"/>
      <c r="F114" s="56"/>
      <c r="G114" s="20"/>
    </row>
    <row r="115" spans="1:15" x14ac:dyDescent="0.2">
      <c r="B115" s="12" t="s">
        <v>28</v>
      </c>
      <c r="C115" s="13"/>
      <c r="D115" s="14" t="s">
        <v>22</v>
      </c>
      <c r="E115" s="15"/>
      <c r="F115" s="16"/>
      <c r="G115" s="17"/>
      <c r="H115" s="17"/>
      <c r="I115" s="17"/>
      <c r="J115" s="17"/>
      <c r="K115" s="17"/>
      <c r="L115" s="17"/>
      <c r="M115" s="17"/>
      <c r="N115" s="17"/>
      <c r="O115" s="18"/>
    </row>
    <row r="116" spans="1:15" x14ac:dyDescent="0.2">
      <c r="B116" s="19" t="s">
        <v>0</v>
      </c>
      <c r="C116" s="20"/>
      <c r="D116" s="21"/>
      <c r="E116" s="22"/>
      <c r="F116" s="23"/>
      <c r="G116" s="24" t="s">
        <v>1</v>
      </c>
      <c r="H116" s="25"/>
      <c r="I116" s="26"/>
      <c r="J116" s="25"/>
      <c r="K116" s="27"/>
      <c r="L116" s="88" t="s">
        <v>25</v>
      </c>
      <c r="M116" s="17"/>
      <c r="N116" s="17"/>
      <c r="O116" s="18"/>
    </row>
    <row r="117" spans="1:15" x14ac:dyDescent="0.2">
      <c r="B117" s="28" t="s">
        <v>19</v>
      </c>
      <c r="C117" s="29"/>
      <c r="D117" s="30" t="s">
        <v>45</v>
      </c>
      <c r="E117" s="31"/>
      <c r="F117" s="32"/>
      <c r="G117" s="24" t="s">
        <v>2</v>
      </c>
      <c r="H117" s="24" t="s">
        <v>3</v>
      </c>
      <c r="I117" s="27"/>
      <c r="J117" s="33" t="s">
        <v>4</v>
      </c>
      <c r="K117" s="18"/>
      <c r="L117" s="25" t="s">
        <v>5</v>
      </c>
      <c r="M117" s="25"/>
      <c r="N117" s="479"/>
      <c r="O117" s="480"/>
    </row>
    <row r="118" spans="1:15" x14ac:dyDescent="0.2">
      <c r="B118" s="34"/>
      <c r="C118" s="11"/>
      <c r="D118" s="21"/>
      <c r="E118" s="22"/>
      <c r="F118" s="23"/>
      <c r="G118" s="19"/>
      <c r="H118" s="24"/>
      <c r="I118" s="25"/>
      <c r="J118" s="17"/>
      <c r="K118" s="17"/>
      <c r="L118" s="25"/>
      <c r="M118" s="25"/>
      <c r="N118" s="199"/>
      <c r="O118" s="200"/>
    </row>
    <row r="119" spans="1:15" x14ac:dyDescent="0.2">
      <c r="B119" s="35"/>
      <c r="C119" s="36"/>
      <c r="D119" s="37"/>
      <c r="E119" s="38"/>
      <c r="F119" s="39"/>
      <c r="G119" s="36"/>
      <c r="H119" s="481" t="s">
        <v>6</v>
      </c>
      <c r="I119" s="482"/>
      <c r="J119" s="482"/>
      <c r="K119" s="482"/>
      <c r="L119" s="482"/>
      <c r="M119" s="482"/>
      <c r="N119" s="482"/>
      <c r="O119" s="483"/>
    </row>
    <row r="120" spans="1:15" ht="25.5" x14ac:dyDescent="0.2">
      <c r="B120" s="95" t="s">
        <v>7</v>
      </c>
      <c r="C120" s="197" t="s">
        <v>8</v>
      </c>
      <c r="D120" s="40" t="s">
        <v>9</v>
      </c>
      <c r="E120" s="41" t="s">
        <v>10</v>
      </c>
      <c r="F120" s="198" t="s">
        <v>20</v>
      </c>
      <c r="G120" s="197" t="s">
        <v>11</v>
      </c>
      <c r="H120" s="481" t="s">
        <v>12</v>
      </c>
      <c r="I120" s="483"/>
      <c r="J120" s="481" t="s">
        <v>13</v>
      </c>
      <c r="K120" s="483"/>
      <c r="L120" s="481" t="s">
        <v>14</v>
      </c>
      <c r="M120" s="483"/>
      <c r="N120" s="481" t="s">
        <v>15</v>
      </c>
      <c r="O120" s="483"/>
    </row>
    <row r="121" spans="1:15" x14ac:dyDescent="0.2">
      <c r="B121" s="42"/>
      <c r="C121" s="24"/>
      <c r="D121" s="43"/>
      <c r="E121" s="44"/>
      <c r="F121" s="45"/>
      <c r="G121" s="24"/>
      <c r="H121" s="46" t="s">
        <v>16</v>
      </c>
      <c r="I121" s="47" t="s">
        <v>17</v>
      </c>
      <c r="J121" s="47" t="s">
        <v>16</v>
      </c>
      <c r="K121" s="47" t="s">
        <v>18</v>
      </c>
      <c r="L121" s="46" t="s">
        <v>16</v>
      </c>
      <c r="M121" s="48" t="s">
        <v>18</v>
      </c>
      <c r="N121" s="46" t="s">
        <v>16</v>
      </c>
      <c r="O121" s="46" t="s">
        <v>17</v>
      </c>
    </row>
    <row r="122" spans="1:15" x14ac:dyDescent="0.2">
      <c r="A122" s="4"/>
      <c r="B122" s="132"/>
      <c r="C122" s="91"/>
      <c r="D122" s="138"/>
      <c r="E122" s="133"/>
      <c r="F122" s="134"/>
      <c r="G122" s="135"/>
      <c r="H122" s="133"/>
      <c r="I122" s="136"/>
      <c r="J122" s="132"/>
      <c r="K122" s="132"/>
      <c r="L122" s="137"/>
      <c r="M122" s="35"/>
      <c r="N122" s="137"/>
      <c r="O122" s="137"/>
    </row>
    <row r="123" spans="1:15" ht="12.75" x14ac:dyDescent="0.2">
      <c r="A123" s="7"/>
      <c r="B123" s="97"/>
      <c r="C123" s="240" t="s">
        <v>145</v>
      </c>
      <c r="D123" s="153">
        <v>1385</v>
      </c>
      <c r="E123" s="97">
        <v>5</v>
      </c>
      <c r="F123" s="97" t="s">
        <v>24</v>
      </c>
      <c r="G123" s="118">
        <f>E123*D123</f>
        <v>6925</v>
      </c>
      <c r="H123" s="116"/>
      <c r="I123" s="119"/>
      <c r="J123" s="97">
        <v>5</v>
      </c>
      <c r="K123" s="170">
        <f>J123*D123</f>
        <v>6925</v>
      </c>
      <c r="L123" s="120"/>
      <c r="M123" s="121"/>
      <c r="N123" s="120"/>
      <c r="O123" s="120"/>
    </row>
    <row r="124" spans="1:15" ht="12.75" x14ac:dyDescent="0.2">
      <c r="A124" s="97"/>
      <c r="B124" s="152"/>
      <c r="C124" s="240" t="s">
        <v>146</v>
      </c>
      <c r="D124" s="153">
        <v>4800</v>
      </c>
      <c r="E124" s="97">
        <v>1</v>
      </c>
      <c r="F124" s="97" t="s">
        <v>41</v>
      </c>
      <c r="G124" s="118">
        <f>E124*D124</f>
        <v>4800</v>
      </c>
      <c r="H124" s="97"/>
      <c r="I124" s="119"/>
      <c r="J124" s="97">
        <v>1</v>
      </c>
      <c r="K124" s="170">
        <f>J124*D124</f>
        <v>4800</v>
      </c>
      <c r="L124" s="97"/>
      <c r="M124" s="154"/>
      <c r="N124" s="97"/>
      <c r="O124" s="154"/>
    </row>
    <row r="125" spans="1:15" ht="12.75" x14ac:dyDescent="0.2">
      <c r="A125" s="7"/>
      <c r="B125" s="97"/>
      <c r="C125" s="240" t="s">
        <v>147</v>
      </c>
      <c r="D125" s="153">
        <v>1920</v>
      </c>
      <c r="E125" s="97">
        <v>1</v>
      </c>
      <c r="F125" s="97" t="s">
        <v>26</v>
      </c>
      <c r="G125" s="118">
        <f>E125*D125</f>
        <v>1920</v>
      </c>
      <c r="H125" s="116"/>
      <c r="I125" s="119"/>
      <c r="J125" s="97">
        <v>1</v>
      </c>
      <c r="K125" s="170">
        <f>J125*D125</f>
        <v>1920</v>
      </c>
      <c r="L125" s="120"/>
      <c r="M125" s="121"/>
      <c r="N125" s="120"/>
      <c r="O125" s="120"/>
    </row>
    <row r="126" spans="1:15" ht="12.75" x14ac:dyDescent="0.2">
      <c r="A126" s="7"/>
      <c r="B126" s="97"/>
      <c r="C126" s="189"/>
      <c r="D126" s="192"/>
      <c r="E126" s="190"/>
      <c r="F126" s="335"/>
      <c r="G126" s="118"/>
      <c r="H126" s="116"/>
      <c r="I126" s="119"/>
      <c r="J126" s="190"/>
      <c r="K126" s="170"/>
      <c r="L126" s="120"/>
      <c r="M126" s="121"/>
      <c r="N126" s="120"/>
      <c r="O126" s="120"/>
    </row>
    <row r="127" spans="1:15" ht="12.75" x14ac:dyDescent="0.2">
      <c r="A127" s="7"/>
      <c r="B127" s="97"/>
      <c r="C127" s="189"/>
      <c r="D127" s="192"/>
      <c r="E127" s="190"/>
      <c r="F127" s="335"/>
      <c r="G127" s="118"/>
      <c r="H127" s="116"/>
      <c r="I127" s="119"/>
      <c r="J127" s="190"/>
      <c r="K127" s="170"/>
      <c r="L127" s="120"/>
      <c r="M127" s="121"/>
      <c r="N127" s="120"/>
      <c r="O127" s="120"/>
    </row>
    <row r="128" spans="1:15" ht="12.75" x14ac:dyDescent="0.2">
      <c r="A128" s="2"/>
      <c r="B128" s="97"/>
      <c r="C128" s="180"/>
      <c r="D128" s="185"/>
      <c r="E128" s="184"/>
      <c r="F128" s="182"/>
      <c r="G128" s="118"/>
      <c r="H128" s="116"/>
      <c r="I128" s="119"/>
      <c r="J128" s="184"/>
      <c r="K128" s="170"/>
      <c r="L128" s="120"/>
      <c r="M128" s="121"/>
      <c r="N128" s="120"/>
      <c r="O128" s="120"/>
    </row>
    <row r="129" spans="1:15" ht="12.75" x14ac:dyDescent="0.2">
      <c r="A129" s="2"/>
      <c r="B129" s="97"/>
      <c r="C129" s="181"/>
      <c r="D129" s="186"/>
      <c r="E129" s="184"/>
      <c r="F129" s="182"/>
      <c r="G129" s="118"/>
      <c r="H129" s="116"/>
      <c r="I129" s="119"/>
      <c r="J129" s="184"/>
      <c r="K129" s="170"/>
      <c r="L129" s="120"/>
      <c r="M129" s="121"/>
      <c r="N129" s="120"/>
      <c r="O129" s="120"/>
    </row>
    <row r="130" spans="1:15" ht="12.75" x14ac:dyDescent="0.2">
      <c r="A130" s="2"/>
      <c r="B130" s="123"/>
      <c r="C130" s="181"/>
      <c r="D130" s="186"/>
      <c r="E130" s="183"/>
      <c r="F130" s="182"/>
      <c r="G130" s="118"/>
      <c r="H130" s="116"/>
      <c r="I130" s="119"/>
      <c r="J130" s="183"/>
      <c r="K130" s="170"/>
      <c r="L130" s="97"/>
      <c r="M130" s="119"/>
      <c r="N130" s="97"/>
      <c r="O130" s="119"/>
    </row>
    <row r="131" spans="1:15" x14ac:dyDescent="0.2">
      <c r="A131" s="2"/>
      <c r="B131" s="41"/>
      <c r="C131" s="181"/>
      <c r="D131" s="186"/>
      <c r="E131" s="183"/>
      <c r="F131" s="182"/>
      <c r="G131" s="118"/>
      <c r="H131" s="139"/>
      <c r="I131" s="119"/>
      <c r="J131" s="183"/>
      <c r="K131" s="170"/>
      <c r="L131" s="41"/>
      <c r="M131" s="142"/>
      <c r="N131" s="41"/>
      <c r="O131" s="142"/>
    </row>
    <row r="132" spans="1:15" x14ac:dyDescent="0.2">
      <c r="A132" s="6"/>
      <c r="B132" s="41"/>
      <c r="C132" s="41"/>
      <c r="D132" s="115"/>
      <c r="E132" s="139"/>
      <c r="F132" s="140"/>
      <c r="G132" s="141"/>
      <c r="H132" s="139"/>
      <c r="I132" s="142"/>
      <c r="J132" s="41"/>
      <c r="K132" s="142"/>
      <c r="L132" s="41"/>
      <c r="M132" s="142"/>
      <c r="N132" s="41"/>
      <c r="O132" s="142"/>
    </row>
    <row r="133" spans="1:15" x14ac:dyDescent="0.2">
      <c r="A133" s="2"/>
      <c r="B133" s="41"/>
      <c r="C133" s="144"/>
      <c r="D133" s="115"/>
      <c r="E133" s="139"/>
      <c r="F133" s="145"/>
      <c r="G133" s="146"/>
      <c r="H133" s="41"/>
      <c r="I133" s="142"/>
      <c r="J133" s="41"/>
      <c r="K133" s="142"/>
      <c r="L133" s="41"/>
      <c r="M133" s="142"/>
      <c r="N133" s="41"/>
      <c r="O133" s="142"/>
    </row>
    <row r="134" spans="1:15" x14ac:dyDescent="0.2">
      <c r="A134" s="4"/>
      <c r="B134" s="49"/>
      <c r="C134" s="42" t="s">
        <v>38</v>
      </c>
      <c r="D134" s="138"/>
      <c r="E134" s="147"/>
      <c r="F134" s="148"/>
      <c r="G134" s="149">
        <f>SUM(G123:G133)</f>
        <v>13645</v>
      </c>
      <c r="H134" s="49"/>
      <c r="I134" s="150"/>
      <c r="J134" s="49"/>
      <c r="K134" s="150">
        <f>SUM(K123:K133)</f>
        <v>13645</v>
      </c>
      <c r="L134" s="49"/>
      <c r="M134" s="150"/>
      <c r="N134" s="49"/>
      <c r="O134" s="150"/>
    </row>
    <row r="135" spans="1:15" x14ac:dyDescent="0.2">
      <c r="B135" s="36"/>
      <c r="C135" s="57"/>
      <c r="D135" s="58"/>
      <c r="E135" s="59"/>
      <c r="F135" s="60"/>
      <c r="G135" s="20"/>
      <c r="H135" s="20"/>
      <c r="I135" s="57"/>
      <c r="J135" s="57"/>
      <c r="K135" s="57"/>
      <c r="L135" s="57"/>
      <c r="M135" s="57"/>
      <c r="N135" s="57"/>
      <c r="O135" s="61"/>
    </row>
    <row r="136" spans="1:15" ht="18" x14ac:dyDescent="0.25">
      <c r="A136" s="8"/>
      <c r="B136" s="50" t="s">
        <v>30</v>
      </c>
      <c r="C136" s="51"/>
      <c r="D136" s="52" t="s">
        <v>32</v>
      </c>
      <c r="E136" s="52"/>
      <c r="F136" s="52"/>
      <c r="G136" s="52"/>
      <c r="H136" s="52"/>
      <c r="J136" s="52" t="s">
        <v>33</v>
      </c>
      <c r="L136" s="51"/>
      <c r="N136" s="51"/>
      <c r="O136" s="53" t="s">
        <v>31</v>
      </c>
    </row>
    <row r="137" spans="1:15" ht="15" x14ac:dyDescent="0.25">
      <c r="A137" s="5"/>
      <c r="B137" s="50"/>
      <c r="C137" s="51"/>
      <c r="D137" s="52"/>
      <c r="E137" s="52"/>
      <c r="F137" s="52"/>
      <c r="G137" s="52"/>
      <c r="H137" s="52"/>
      <c r="I137" s="52"/>
      <c r="J137" s="52"/>
      <c r="K137" s="51"/>
      <c r="L137" s="51"/>
      <c r="M137" s="51"/>
      <c r="N137" s="51"/>
      <c r="O137" s="53"/>
    </row>
    <row r="138" spans="1:15" ht="15" x14ac:dyDescent="0.2">
      <c r="A138" s="3"/>
      <c r="B138" s="476" t="s">
        <v>21</v>
      </c>
      <c r="C138" s="465"/>
      <c r="E138" s="155" t="s">
        <v>34</v>
      </c>
      <c r="F138" s="155"/>
      <c r="G138" s="155"/>
      <c r="H138" s="155"/>
      <c r="I138" s="155"/>
      <c r="J138" s="155"/>
      <c r="K138" s="465" t="str">
        <f>K103</f>
        <v>PABLITO BENJAMIN P. MAGGAY II</v>
      </c>
      <c r="L138" s="465"/>
      <c r="M138" s="465"/>
      <c r="N138" s="465"/>
      <c r="O138" s="484"/>
    </row>
    <row r="139" spans="1:15" ht="15" x14ac:dyDescent="0.2">
      <c r="A139" s="3"/>
      <c r="B139" s="477" t="s">
        <v>46</v>
      </c>
      <c r="C139" s="465"/>
      <c r="E139" s="155"/>
      <c r="F139" s="155" t="s">
        <v>35</v>
      </c>
      <c r="G139" s="155"/>
      <c r="I139" s="155"/>
      <c r="J139" s="155"/>
      <c r="K139" s="465" t="s">
        <v>36</v>
      </c>
      <c r="L139" s="465"/>
      <c r="M139" s="465"/>
      <c r="N139" s="465"/>
      <c r="O139" s="484"/>
    </row>
    <row r="140" spans="1:15" x14ac:dyDescent="0.2">
      <c r="B140" s="24"/>
      <c r="C140" s="25"/>
      <c r="D140" s="30"/>
      <c r="E140" s="31"/>
      <c r="F140" s="32"/>
      <c r="G140" s="25"/>
      <c r="H140" s="25"/>
      <c r="I140" s="25"/>
      <c r="J140" s="25"/>
      <c r="K140" s="25"/>
      <c r="L140" s="25"/>
      <c r="M140" s="25"/>
      <c r="N140" s="25"/>
      <c r="O140" s="27"/>
    </row>
    <row r="146" spans="1:15" x14ac:dyDescent="0.2">
      <c r="B146" s="9" t="s">
        <v>29</v>
      </c>
    </row>
    <row r="147" spans="1:15" ht="8.25" customHeight="1" x14ac:dyDescent="0.2"/>
    <row r="148" spans="1:15" ht="15" x14ac:dyDescent="0.2">
      <c r="A148" s="4"/>
      <c r="B148" s="478" t="s">
        <v>27</v>
      </c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478"/>
    </row>
    <row r="149" spans="1:15" x14ac:dyDescent="0.2">
      <c r="A149" s="4"/>
      <c r="B149" s="465" t="s">
        <v>117</v>
      </c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  <c r="N149" s="465"/>
      <c r="O149" s="465"/>
    </row>
    <row r="150" spans="1:15" x14ac:dyDescent="0.2">
      <c r="B150" s="12" t="s">
        <v>28</v>
      </c>
      <c r="C150" s="13"/>
      <c r="D150" s="14" t="s">
        <v>22</v>
      </c>
      <c r="E150" s="15"/>
      <c r="F150" s="16"/>
      <c r="G150" s="17"/>
      <c r="H150" s="17"/>
      <c r="I150" s="17"/>
      <c r="J150" s="17"/>
      <c r="K150" s="17"/>
      <c r="L150" s="17"/>
      <c r="M150" s="17"/>
      <c r="N150" s="17"/>
      <c r="O150" s="18"/>
    </row>
    <row r="151" spans="1:15" x14ac:dyDescent="0.2">
      <c r="B151" s="19" t="s">
        <v>0</v>
      </c>
      <c r="C151" s="20"/>
      <c r="D151" s="21"/>
      <c r="E151" s="22"/>
      <c r="F151" s="23"/>
      <c r="G151" s="24" t="s">
        <v>1</v>
      </c>
      <c r="H151" s="25"/>
      <c r="I151" s="26"/>
      <c r="J151" s="25"/>
      <c r="K151" s="27"/>
      <c r="L151" s="88" t="s">
        <v>25</v>
      </c>
      <c r="M151" s="17"/>
      <c r="N151" s="17"/>
      <c r="O151" s="18"/>
    </row>
    <row r="152" spans="1:15" x14ac:dyDescent="0.2">
      <c r="B152" s="28" t="s">
        <v>19</v>
      </c>
      <c r="C152" s="29"/>
      <c r="D152" s="30" t="s">
        <v>43</v>
      </c>
      <c r="E152" s="31"/>
      <c r="F152" s="32"/>
      <c r="G152" s="24" t="s">
        <v>2</v>
      </c>
      <c r="H152" s="24" t="s">
        <v>3</v>
      </c>
      <c r="I152" s="27"/>
      <c r="J152" s="33" t="s">
        <v>4</v>
      </c>
      <c r="K152" s="18"/>
      <c r="L152" s="25" t="s">
        <v>5</v>
      </c>
      <c r="M152" s="25"/>
      <c r="N152" s="479"/>
      <c r="O152" s="480"/>
    </row>
    <row r="153" spans="1:15" x14ac:dyDescent="0.2">
      <c r="B153" s="34"/>
      <c r="C153" s="11"/>
      <c r="D153" s="21"/>
      <c r="E153" s="22"/>
      <c r="F153" s="23"/>
      <c r="G153" s="19"/>
      <c r="H153" s="24"/>
      <c r="I153" s="25"/>
      <c r="J153" s="17"/>
      <c r="K153" s="17"/>
      <c r="L153" s="25"/>
      <c r="M153" s="25"/>
      <c r="N153" s="199"/>
      <c r="O153" s="200"/>
    </row>
    <row r="154" spans="1:15" x14ac:dyDescent="0.2">
      <c r="B154" s="35"/>
      <c r="C154" s="36"/>
      <c r="D154" s="37"/>
      <c r="E154" s="38"/>
      <c r="F154" s="39"/>
      <c r="G154" s="36"/>
      <c r="H154" s="481" t="s">
        <v>6</v>
      </c>
      <c r="I154" s="482"/>
      <c r="J154" s="482"/>
      <c r="K154" s="482"/>
      <c r="L154" s="482"/>
      <c r="M154" s="482"/>
      <c r="N154" s="482"/>
      <c r="O154" s="483"/>
    </row>
    <row r="155" spans="1:15" ht="25.5" x14ac:dyDescent="0.2">
      <c r="B155" s="259" t="s">
        <v>7</v>
      </c>
      <c r="C155" s="260" t="s">
        <v>8</v>
      </c>
      <c r="D155" s="261" t="s">
        <v>9</v>
      </c>
      <c r="E155" s="49" t="s">
        <v>10</v>
      </c>
      <c r="F155" s="45" t="s">
        <v>20</v>
      </c>
      <c r="G155" s="49" t="s">
        <v>11</v>
      </c>
      <c r="H155" s="481" t="s">
        <v>12</v>
      </c>
      <c r="I155" s="483"/>
      <c r="J155" s="481" t="s">
        <v>13</v>
      </c>
      <c r="K155" s="483"/>
      <c r="L155" s="481" t="s">
        <v>14</v>
      </c>
      <c r="M155" s="483"/>
      <c r="N155" s="481" t="s">
        <v>15</v>
      </c>
      <c r="O155" s="483"/>
    </row>
    <row r="156" spans="1:15" x14ac:dyDescent="0.2">
      <c r="B156" s="42"/>
      <c r="C156" s="24"/>
      <c r="D156" s="43"/>
      <c r="E156" s="44"/>
      <c r="F156" s="45"/>
      <c r="G156" s="24"/>
      <c r="H156" s="46" t="s">
        <v>16</v>
      </c>
      <c r="I156" s="47" t="s">
        <v>17</v>
      </c>
      <c r="J156" s="47" t="s">
        <v>16</v>
      </c>
      <c r="K156" s="47" t="s">
        <v>18</v>
      </c>
      <c r="L156" s="46" t="s">
        <v>16</v>
      </c>
      <c r="M156" s="48" t="s">
        <v>18</v>
      </c>
      <c r="N156" s="46" t="s">
        <v>16</v>
      </c>
      <c r="O156" s="46" t="s">
        <v>17</v>
      </c>
    </row>
    <row r="157" spans="1:15" s="221" customFormat="1" ht="10.5" customHeight="1" x14ac:dyDescent="0.2">
      <c r="B157" s="251"/>
      <c r="C157" s="215"/>
      <c r="D157" s="252"/>
      <c r="E157" s="253"/>
      <c r="F157" s="254"/>
      <c r="G157" s="255"/>
      <c r="H157" s="253"/>
      <c r="I157" s="256"/>
      <c r="J157" s="251"/>
      <c r="K157" s="251"/>
      <c r="L157" s="257"/>
      <c r="M157" s="235"/>
      <c r="N157" s="257"/>
      <c r="O157" s="257"/>
    </row>
    <row r="158" spans="1:15" s="2" customFormat="1" ht="12.75" customHeight="1" x14ac:dyDescent="0.2">
      <c r="B158" s="97"/>
      <c r="C158" s="205" t="s">
        <v>149</v>
      </c>
      <c r="D158" s="153">
        <v>36500</v>
      </c>
      <c r="E158" s="238">
        <v>1</v>
      </c>
      <c r="F158" s="124" t="s">
        <v>40</v>
      </c>
      <c r="G158" s="118">
        <f>D158</f>
        <v>36500</v>
      </c>
      <c r="H158" s="116"/>
      <c r="I158" s="119"/>
      <c r="J158" s="238">
        <v>1</v>
      </c>
      <c r="K158" s="170">
        <f>G158</f>
        <v>36500</v>
      </c>
      <c r="L158" s="120"/>
      <c r="M158" s="121"/>
      <c r="N158" s="120"/>
      <c r="O158" s="120"/>
    </row>
    <row r="159" spans="1:15" s="2" customFormat="1" ht="12.75" customHeight="1" x14ac:dyDescent="0.2">
      <c r="B159" s="97"/>
      <c r="C159" s="205" t="s">
        <v>150</v>
      </c>
      <c r="D159" s="153"/>
      <c r="E159" s="238"/>
      <c r="F159" s="124"/>
      <c r="G159" s="118"/>
      <c r="H159" s="116"/>
      <c r="I159" s="119"/>
      <c r="J159" s="238"/>
      <c r="K159" s="170"/>
      <c r="L159" s="120"/>
      <c r="M159" s="121"/>
      <c r="N159" s="120"/>
      <c r="O159" s="120"/>
    </row>
    <row r="160" spans="1:15" s="2" customFormat="1" ht="12.75" customHeight="1" x14ac:dyDescent="0.2">
      <c r="B160" s="97"/>
      <c r="C160" s="205" t="s">
        <v>151</v>
      </c>
      <c r="D160" s="153"/>
      <c r="E160" s="238"/>
      <c r="F160" s="124"/>
      <c r="G160" s="118"/>
      <c r="H160" s="116"/>
      <c r="I160" s="119"/>
      <c r="J160" s="238"/>
      <c r="K160" s="170"/>
      <c r="L160" s="120"/>
      <c r="M160" s="121"/>
      <c r="N160" s="120"/>
      <c r="O160" s="120"/>
    </row>
    <row r="161" spans="1:15" s="2" customFormat="1" ht="12.75" customHeight="1" x14ac:dyDescent="0.2">
      <c r="B161" s="97"/>
      <c r="C161" s="205" t="s">
        <v>152</v>
      </c>
      <c r="D161" s="296"/>
      <c r="E161" s="238"/>
      <c r="F161" s="124"/>
      <c r="G161" s="118"/>
      <c r="H161" s="116"/>
      <c r="I161" s="119"/>
      <c r="J161" s="238"/>
      <c r="K161" s="170"/>
      <c r="L161" s="120"/>
      <c r="M161" s="121"/>
      <c r="N161" s="120"/>
      <c r="O161" s="120"/>
    </row>
    <row r="162" spans="1:15" s="221" customFormat="1" ht="12.75" customHeight="1" x14ac:dyDescent="0.2">
      <c r="B162" s="211"/>
      <c r="C162" s="206"/>
      <c r="D162" s="209"/>
      <c r="E162" s="212"/>
      <c r="F162" s="228"/>
      <c r="G162" s="216"/>
      <c r="H162" s="222"/>
      <c r="I162" s="223"/>
      <c r="J162" s="212"/>
      <c r="K162" s="224"/>
      <c r="L162" s="225"/>
      <c r="M162" s="226"/>
      <c r="N162" s="225"/>
      <c r="O162" s="225"/>
    </row>
    <row r="163" spans="1:15" s="221" customFormat="1" ht="12.75" customHeight="1" x14ac:dyDescent="0.2">
      <c r="B163" s="211"/>
      <c r="C163" s="206"/>
      <c r="D163" s="209"/>
      <c r="E163" s="212"/>
      <c r="F163" s="228"/>
      <c r="G163" s="216"/>
      <c r="H163" s="222"/>
      <c r="I163" s="223"/>
      <c r="J163" s="212"/>
      <c r="K163" s="224"/>
      <c r="L163" s="225"/>
      <c r="M163" s="226"/>
      <c r="N163" s="225"/>
      <c r="O163" s="225"/>
    </row>
    <row r="164" spans="1:15" s="221" customFormat="1" ht="12.75" customHeight="1" x14ac:dyDescent="0.2">
      <c r="B164" s="211"/>
      <c r="C164" s="206"/>
      <c r="D164" s="209"/>
      <c r="E164" s="212"/>
      <c r="F164" s="228"/>
      <c r="G164" s="216"/>
      <c r="H164" s="222"/>
      <c r="I164" s="223"/>
      <c r="J164" s="212"/>
      <c r="K164" s="224"/>
      <c r="L164" s="225"/>
      <c r="M164" s="226"/>
      <c r="N164" s="225"/>
      <c r="O164" s="225"/>
    </row>
    <row r="165" spans="1:15" s="221" customFormat="1" ht="12.75" customHeight="1" x14ac:dyDescent="0.2">
      <c r="B165" s="211"/>
      <c r="C165" s="206"/>
      <c r="D165" s="209"/>
      <c r="E165" s="212"/>
      <c r="F165" s="228"/>
      <c r="G165" s="216"/>
      <c r="H165" s="222"/>
      <c r="I165" s="223"/>
      <c r="J165" s="212"/>
      <c r="K165" s="224"/>
      <c r="L165" s="225"/>
      <c r="M165" s="226"/>
      <c r="N165" s="225"/>
      <c r="O165" s="225"/>
    </row>
    <row r="166" spans="1:15" s="221" customFormat="1" ht="12.75" customHeight="1" x14ac:dyDescent="0.2">
      <c r="B166" s="211"/>
      <c r="C166" s="206"/>
      <c r="D166" s="209"/>
      <c r="E166" s="212"/>
      <c r="F166" s="228"/>
      <c r="G166" s="216"/>
      <c r="H166" s="222"/>
      <c r="I166" s="223"/>
      <c r="J166" s="212"/>
      <c r="K166" s="224"/>
      <c r="L166" s="225"/>
      <c r="M166" s="226"/>
      <c r="N166" s="225"/>
      <c r="O166" s="225"/>
    </row>
    <row r="167" spans="1:15" s="221" customFormat="1" ht="12.75" customHeight="1" x14ac:dyDescent="0.2">
      <c r="B167" s="211"/>
      <c r="C167" s="206"/>
      <c r="D167" s="209"/>
      <c r="E167" s="212"/>
      <c r="F167" s="228"/>
      <c r="G167" s="216"/>
      <c r="H167" s="222"/>
      <c r="I167" s="223"/>
      <c r="J167" s="212"/>
      <c r="K167" s="224"/>
      <c r="L167" s="225"/>
      <c r="M167" s="226"/>
      <c r="N167" s="225"/>
      <c r="O167" s="225"/>
    </row>
    <row r="168" spans="1:15" s="221" customFormat="1" ht="12.75" customHeight="1" x14ac:dyDescent="0.2">
      <c r="A168" s="207"/>
      <c r="B168" s="211"/>
      <c r="C168" s="206"/>
      <c r="D168" s="209"/>
      <c r="E168" s="212"/>
      <c r="F168" s="228"/>
      <c r="G168" s="216"/>
      <c r="H168" s="222"/>
      <c r="I168" s="223"/>
      <c r="J168" s="212"/>
      <c r="K168" s="224"/>
      <c r="L168" s="225"/>
      <c r="M168" s="226"/>
      <c r="N168" s="225"/>
      <c r="O168" s="225"/>
    </row>
    <row r="169" spans="1:15" s="221" customFormat="1" ht="12.75" customHeight="1" x14ac:dyDescent="0.2">
      <c r="A169" s="211"/>
      <c r="B169" s="227"/>
      <c r="C169" s="206"/>
      <c r="D169" s="209"/>
      <c r="E169" s="212"/>
      <c r="F169" s="228"/>
      <c r="G169" s="216"/>
      <c r="H169" s="211"/>
      <c r="I169" s="218"/>
      <c r="J169" s="212"/>
      <c r="K169" s="224"/>
      <c r="L169" s="211"/>
      <c r="M169" s="218"/>
      <c r="N169" s="211"/>
      <c r="O169" s="218"/>
    </row>
    <row r="170" spans="1:15" s="221" customFormat="1" ht="12.75" customHeight="1" x14ac:dyDescent="0.2">
      <c r="A170" s="207"/>
      <c r="B170" s="211"/>
      <c r="C170" s="208"/>
      <c r="D170" s="210"/>
      <c r="E170" s="258"/>
      <c r="F170" s="228"/>
      <c r="G170" s="216"/>
      <c r="H170" s="222"/>
      <c r="I170" s="223"/>
      <c r="J170" s="258"/>
      <c r="K170" s="224"/>
      <c r="L170" s="225"/>
      <c r="M170" s="226"/>
      <c r="N170" s="225"/>
      <c r="O170" s="225"/>
    </row>
    <row r="171" spans="1:15" s="221" customFormat="1" ht="12.75" customHeight="1" x14ac:dyDescent="0.2">
      <c r="A171" s="207"/>
      <c r="B171" s="211"/>
      <c r="C171" s="208"/>
      <c r="D171" s="210"/>
      <c r="E171" s="258"/>
      <c r="F171" s="228"/>
      <c r="G171" s="216"/>
      <c r="H171" s="222"/>
      <c r="I171" s="223"/>
      <c r="J171" s="258"/>
      <c r="K171" s="224"/>
      <c r="L171" s="225"/>
      <c r="M171" s="226"/>
      <c r="N171" s="225"/>
      <c r="O171" s="225"/>
    </row>
    <row r="172" spans="1:15" s="221" customFormat="1" ht="12.75" customHeight="1" x14ac:dyDescent="0.2">
      <c r="B172" s="211"/>
      <c r="C172" s="208"/>
      <c r="D172" s="210"/>
      <c r="E172" s="258"/>
      <c r="F172" s="228"/>
      <c r="G172" s="216"/>
      <c r="H172" s="222"/>
      <c r="I172" s="223"/>
      <c r="J172" s="258"/>
      <c r="K172" s="224"/>
      <c r="L172" s="225"/>
      <c r="M172" s="226"/>
      <c r="N172" s="225"/>
      <c r="O172" s="225"/>
    </row>
    <row r="173" spans="1:15" s="221" customFormat="1" ht="12.75" customHeight="1" x14ac:dyDescent="0.2">
      <c r="B173" s="211"/>
      <c r="C173" s="208"/>
      <c r="D173" s="210"/>
      <c r="E173" s="258"/>
      <c r="F173" s="228"/>
      <c r="G173" s="216"/>
      <c r="H173" s="222"/>
      <c r="I173" s="223"/>
      <c r="J173" s="258"/>
      <c r="K173" s="224"/>
      <c r="L173" s="225"/>
      <c r="M173" s="226"/>
      <c r="N173" s="225"/>
      <c r="O173" s="225"/>
    </row>
    <row r="174" spans="1:15" x14ac:dyDescent="0.2">
      <c r="A174" s="4"/>
      <c r="B174" s="49"/>
      <c r="C174" s="42" t="s">
        <v>38</v>
      </c>
      <c r="D174" s="43"/>
      <c r="E174" s="147"/>
      <c r="F174" s="148"/>
      <c r="G174" s="149">
        <f>SUM(G158:G173)</f>
        <v>36500</v>
      </c>
      <c r="H174" s="49"/>
      <c r="I174" s="150"/>
      <c r="J174" s="49"/>
      <c r="K174" s="150">
        <f>SUM(K158:K173)</f>
        <v>36500</v>
      </c>
      <c r="L174" s="49"/>
      <c r="M174" s="150"/>
      <c r="N174" s="49"/>
      <c r="O174" s="150"/>
    </row>
    <row r="175" spans="1:15" ht="18" x14ac:dyDescent="0.25">
      <c r="A175" s="8"/>
      <c r="B175" s="50" t="s">
        <v>30</v>
      </c>
      <c r="C175" s="51"/>
      <c r="E175" s="52" t="s">
        <v>32</v>
      </c>
      <c r="F175" s="52"/>
      <c r="G175" s="52"/>
      <c r="H175" s="52"/>
      <c r="K175" s="52" t="s">
        <v>33</v>
      </c>
      <c r="L175" s="51"/>
      <c r="N175" s="51"/>
      <c r="O175" s="53" t="s">
        <v>31</v>
      </c>
    </row>
    <row r="176" spans="1:15" ht="12.75" customHeight="1" x14ac:dyDescent="0.25">
      <c r="A176" s="5"/>
      <c r="B176" s="50"/>
      <c r="C176" s="51"/>
      <c r="D176" s="52"/>
      <c r="E176" s="52"/>
      <c r="F176" s="52"/>
      <c r="G176" s="52"/>
      <c r="H176" s="52"/>
      <c r="I176" s="52"/>
      <c r="J176" s="52"/>
      <c r="K176" s="51"/>
      <c r="L176" s="51"/>
      <c r="M176" s="51"/>
      <c r="N176" s="51"/>
      <c r="O176" s="53"/>
    </row>
    <row r="177" spans="1:15" ht="15" x14ac:dyDescent="0.2">
      <c r="A177" s="3"/>
      <c r="B177" s="476" t="s">
        <v>148</v>
      </c>
      <c r="C177" s="465"/>
      <c r="E177" s="155" t="s">
        <v>34</v>
      </c>
      <c r="F177" s="155"/>
      <c r="G177" s="155"/>
      <c r="H177" s="155"/>
      <c r="I177" s="155"/>
      <c r="J177" s="155"/>
      <c r="K177" s="465" t="str">
        <f>K138</f>
        <v>PABLITO BENJAMIN P. MAGGAY II</v>
      </c>
      <c r="L177" s="465"/>
      <c r="M177" s="465"/>
      <c r="N177" s="465"/>
      <c r="O177" s="484"/>
    </row>
    <row r="178" spans="1:15" ht="15" x14ac:dyDescent="0.2">
      <c r="A178" s="3"/>
      <c r="B178" s="485" t="s">
        <v>43</v>
      </c>
      <c r="C178" s="486"/>
      <c r="D178" s="29"/>
      <c r="E178" s="29"/>
      <c r="F178" s="29" t="s">
        <v>35</v>
      </c>
      <c r="G178" s="29"/>
      <c r="H178" s="29"/>
      <c r="I178" s="29"/>
      <c r="J178" s="29"/>
      <c r="K178" s="486" t="s">
        <v>36</v>
      </c>
      <c r="L178" s="486"/>
      <c r="M178" s="486"/>
      <c r="N178" s="486"/>
      <c r="O178" s="487"/>
    </row>
    <row r="179" spans="1:15" ht="15" x14ac:dyDescent="0.2">
      <c r="A179" s="3"/>
      <c r="B179" s="413"/>
      <c r="C179" s="412"/>
      <c r="D179" s="11"/>
      <c r="E179" s="11"/>
      <c r="F179" s="11"/>
      <c r="G179" s="11"/>
      <c r="H179" s="412"/>
      <c r="I179" s="412"/>
      <c r="J179" s="412"/>
      <c r="K179" s="412"/>
      <c r="L179" s="11"/>
      <c r="M179" s="412"/>
      <c r="N179" s="412"/>
      <c r="O179" s="412"/>
    </row>
    <row r="180" spans="1:15" ht="15" x14ac:dyDescent="0.2">
      <c r="A180" s="3"/>
      <c r="B180" s="413"/>
      <c r="C180" s="412"/>
      <c r="D180" s="11"/>
      <c r="E180" s="11"/>
      <c r="F180" s="11"/>
      <c r="G180" s="11"/>
      <c r="H180" s="412"/>
      <c r="I180" s="412"/>
      <c r="J180" s="412"/>
      <c r="K180" s="412"/>
      <c r="L180" s="11"/>
      <c r="M180" s="412"/>
      <c r="N180" s="412"/>
      <c r="O180" s="412"/>
    </row>
    <row r="181" spans="1:15" ht="15" x14ac:dyDescent="0.2">
      <c r="A181" s="3"/>
      <c r="B181" s="262"/>
      <c r="C181" s="250"/>
      <c r="D181" s="11"/>
      <c r="E181" s="11"/>
      <c r="F181" s="11"/>
      <c r="G181" s="11"/>
      <c r="H181" s="250"/>
      <c r="I181" s="250"/>
      <c r="J181" s="250"/>
      <c r="K181" s="250"/>
      <c r="L181" s="11"/>
      <c r="M181" s="250"/>
      <c r="N181" s="250"/>
      <c r="O181" s="250"/>
    </row>
    <row r="182" spans="1:15" x14ac:dyDescent="0.2">
      <c r="B182" s="9" t="s">
        <v>29</v>
      </c>
    </row>
    <row r="184" spans="1:15" ht="15" x14ac:dyDescent="0.2">
      <c r="A184" s="4"/>
      <c r="B184" s="478" t="s">
        <v>27</v>
      </c>
      <c r="C184" s="478"/>
      <c r="D184" s="478"/>
      <c r="E184" s="478"/>
      <c r="F184" s="478"/>
      <c r="G184" s="478"/>
      <c r="H184" s="478"/>
      <c r="I184" s="478"/>
      <c r="J184" s="478"/>
      <c r="K184" s="478"/>
      <c r="L184" s="478"/>
      <c r="M184" s="478"/>
      <c r="N184" s="478"/>
      <c r="O184" s="478"/>
    </row>
    <row r="185" spans="1:15" x14ac:dyDescent="0.2">
      <c r="A185" s="4"/>
      <c r="B185" s="465" t="s">
        <v>117</v>
      </c>
      <c r="C185" s="465"/>
      <c r="D185" s="465"/>
      <c r="E185" s="465"/>
      <c r="F185" s="465"/>
      <c r="G185" s="465"/>
      <c r="H185" s="465"/>
      <c r="I185" s="465"/>
      <c r="J185" s="465"/>
      <c r="K185" s="465"/>
      <c r="L185" s="465"/>
      <c r="M185" s="465"/>
      <c r="N185" s="465"/>
      <c r="O185" s="465"/>
    </row>
    <row r="186" spans="1:15" x14ac:dyDescent="0.2">
      <c r="D186" s="54"/>
      <c r="E186" s="55"/>
      <c r="F186" s="56"/>
      <c r="G186" s="20"/>
    </row>
    <row r="187" spans="1:15" x14ac:dyDescent="0.2">
      <c r="B187" s="12" t="s">
        <v>28</v>
      </c>
      <c r="C187" s="13"/>
      <c r="D187" s="14" t="s">
        <v>22</v>
      </c>
      <c r="E187" s="15"/>
      <c r="F187" s="16"/>
      <c r="G187" s="17"/>
      <c r="H187" s="17"/>
      <c r="I187" s="17"/>
      <c r="J187" s="17"/>
      <c r="K187" s="17"/>
      <c r="L187" s="17"/>
      <c r="M187" s="17"/>
      <c r="N187" s="17"/>
      <c r="O187" s="18"/>
    </row>
    <row r="188" spans="1:15" x14ac:dyDescent="0.2">
      <c r="B188" s="19" t="s">
        <v>0</v>
      </c>
      <c r="C188" s="20"/>
      <c r="D188" s="21"/>
      <c r="E188" s="22"/>
      <c r="F188" s="23"/>
      <c r="G188" s="24" t="s">
        <v>1</v>
      </c>
      <c r="H188" s="25"/>
      <c r="I188" s="26"/>
      <c r="J188" s="25"/>
      <c r="K188" s="27"/>
      <c r="L188" s="88" t="s">
        <v>25</v>
      </c>
      <c r="M188" s="17"/>
      <c r="N188" s="17"/>
      <c r="O188" s="18"/>
    </row>
    <row r="189" spans="1:15" x14ac:dyDescent="0.2">
      <c r="B189" s="28" t="s">
        <v>19</v>
      </c>
      <c r="C189" s="29"/>
      <c r="D189" s="30" t="s">
        <v>45</v>
      </c>
      <c r="E189" s="31"/>
      <c r="F189" s="32"/>
      <c r="G189" s="24" t="s">
        <v>2</v>
      </c>
      <c r="H189" s="24" t="s">
        <v>3</v>
      </c>
      <c r="I189" s="27"/>
      <c r="J189" s="33" t="s">
        <v>4</v>
      </c>
      <c r="K189" s="18"/>
      <c r="L189" s="25" t="s">
        <v>5</v>
      </c>
      <c r="M189" s="25"/>
      <c r="N189" s="479"/>
      <c r="O189" s="480"/>
    </row>
    <row r="190" spans="1:15" x14ac:dyDescent="0.2">
      <c r="B190" s="34"/>
      <c r="C190" s="11"/>
      <c r="D190" s="21"/>
      <c r="E190" s="22"/>
      <c r="F190" s="23"/>
      <c r="G190" s="19"/>
      <c r="H190" s="24"/>
      <c r="I190" s="25"/>
      <c r="J190" s="17"/>
      <c r="K190" s="17"/>
      <c r="L190" s="25"/>
      <c r="M190" s="25"/>
      <c r="N190" s="199"/>
      <c r="O190" s="200"/>
    </row>
    <row r="191" spans="1:15" x14ac:dyDescent="0.2">
      <c r="B191" s="35"/>
      <c r="C191" s="36"/>
      <c r="D191" s="37"/>
      <c r="E191" s="38"/>
      <c r="F191" s="39"/>
      <c r="G191" s="36"/>
      <c r="H191" s="481" t="s">
        <v>6</v>
      </c>
      <c r="I191" s="482"/>
      <c r="J191" s="482"/>
      <c r="K191" s="482"/>
      <c r="L191" s="482"/>
      <c r="M191" s="482"/>
      <c r="N191" s="482"/>
      <c r="O191" s="483"/>
    </row>
    <row r="192" spans="1:15" ht="20.25" customHeight="1" x14ac:dyDescent="0.2">
      <c r="B192" s="95" t="s">
        <v>7</v>
      </c>
      <c r="C192" s="197" t="s">
        <v>8</v>
      </c>
      <c r="D192" s="40" t="s">
        <v>9</v>
      </c>
      <c r="E192" s="41" t="s">
        <v>10</v>
      </c>
      <c r="F192" s="198" t="s">
        <v>20</v>
      </c>
      <c r="G192" s="197" t="s">
        <v>11</v>
      </c>
      <c r="H192" s="481" t="s">
        <v>12</v>
      </c>
      <c r="I192" s="483"/>
      <c r="J192" s="481" t="s">
        <v>13</v>
      </c>
      <c r="K192" s="483"/>
      <c r="L192" s="481" t="s">
        <v>14</v>
      </c>
      <c r="M192" s="483"/>
      <c r="N192" s="481" t="s">
        <v>15</v>
      </c>
      <c r="O192" s="483"/>
    </row>
    <row r="193" spans="1:15" x14ac:dyDescent="0.2">
      <c r="B193" s="42"/>
      <c r="C193" s="24"/>
      <c r="D193" s="43"/>
      <c r="E193" s="44"/>
      <c r="F193" s="45"/>
      <c r="G193" s="24"/>
      <c r="H193" s="46" t="s">
        <v>16</v>
      </c>
      <c r="I193" s="47" t="s">
        <v>17</v>
      </c>
      <c r="J193" s="47" t="s">
        <v>16</v>
      </c>
      <c r="K193" s="47" t="s">
        <v>18</v>
      </c>
      <c r="L193" s="46" t="s">
        <v>16</v>
      </c>
      <c r="M193" s="48" t="s">
        <v>18</v>
      </c>
      <c r="N193" s="46" t="s">
        <v>16</v>
      </c>
      <c r="O193" s="46" t="s">
        <v>17</v>
      </c>
    </row>
    <row r="194" spans="1:15" s="330" customFormat="1" ht="11.25" customHeight="1" x14ac:dyDescent="0.2">
      <c r="B194" s="349"/>
      <c r="C194" s="350"/>
      <c r="D194" s="351"/>
      <c r="E194" s="352"/>
      <c r="F194" s="353"/>
      <c r="G194" s="354"/>
      <c r="H194" s="352"/>
      <c r="I194" s="354"/>
      <c r="J194" s="352"/>
      <c r="K194" s="355"/>
      <c r="L194" s="356"/>
      <c r="M194" s="357"/>
      <c r="N194" s="356"/>
      <c r="O194" s="356"/>
    </row>
    <row r="195" spans="1:15" s="420" customFormat="1" ht="31.5" customHeight="1" x14ac:dyDescent="0.2">
      <c r="A195" s="155"/>
      <c r="B195" s="41"/>
      <c r="C195" s="417" t="s">
        <v>160</v>
      </c>
      <c r="D195" s="299">
        <v>500</v>
      </c>
      <c r="E195" s="300">
        <v>6</v>
      </c>
      <c r="F195" s="145" t="s">
        <v>24</v>
      </c>
      <c r="G195" s="418">
        <f>E195*D195</f>
        <v>3000</v>
      </c>
      <c r="H195" s="300"/>
      <c r="I195" s="418"/>
      <c r="J195" s="300">
        <v>6</v>
      </c>
      <c r="K195" s="142">
        <f>J195*D195</f>
        <v>3000</v>
      </c>
      <c r="L195" s="62"/>
      <c r="M195" s="419"/>
      <c r="N195" s="62"/>
      <c r="O195" s="62"/>
    </row>
    <row r="196" spans="1:15" s="330" customFormat="1" ht="11.25" customHeight="1" x14ac:dyDescent="0.2">
      <c r="A196" s="358"/>
      <c r="B196" s="365"/>
      <c r="C196" s="263"/>
      <c r="D196" s="359"/>
      <c r="E196" s="360"/>
      <c r="F196" s="372"/>
      <c r="G196" s="361"/>
      <c r="H196" s="360"/>
      <c r="I196" s="361"/>
      <c r="J196" s="360"/>
      <c r="K196" s="362"/>
      <c r="L196" s="358"/>
      <c r="M196" s="366"/>
      <c r="N196" s="358"/>
      <c r="O196" s="366"/>
    </row>
    <row r="197" spans="1:15" s="330" customFormat="1" ht="11.25" customHeight="1" x14ac:dyDescent="0.2">
      <c r="A197" s="348"/>
      <c r="B197" s="367"/>
      <c r="C197" s="263"/>
      <c r="D197" s="359"/>
      <c r="E197" s="360"/>
      <c r="F197" s="368"/>
      <c r="G197" s="361"/>
      <c r="H197" s="360"/>
      <c r="I197" s="361"/>
      <c r="J197" s="360"/>
      <c r="K197" s="362"/>
      <c r="L197" s="358"/>
      <c r="M197" s="366"/>
      <c r="N197" s="358"/>
      <c r="O197" s="366"/>
    </row>
    <row r="198" spans="1:15" s="330" customFormat="1" ht="11.25" customHeight="1" x14ac:dyDescent="0.2">
      <c r="A198" s="347"/>
      <c r="B198" s="367"/>
      <c r="C198" s="263"/>
      <c r="D198" s="359"/>
      <c r="E198" s="360"/>
      <c r="F198" s="368"/>
      <c r="G198" s="361"/>
      <c r="H198" s="360"/>
      <c r="I198" s="361"/>
      <c r="J198" s="360"/>
      <c r="K198" s="362"/>
      <c r="L198" s="358"/>
      <c r="M198" s="366"/>
      <c r="N198" s="358"/>
      <c r="O198" s="366"/>
    </row>
    <row r="199" spans="1:15" s="330" customFormat="1" ht="11.25" customHeight="1" x14ac:dyDescent="0.2">
      <c r="A199" s="347"/>
      <c r="B199" s="367"/>
      <c r="C199" s="333"/>
      <c r="D199" s="362"/>
      <c r="E199" s="358"/>
      <c r="F199" s="369"/>
      <c r="G199" s="366"/>
      <c r="H199" s="358"/>
      <c r="I199" s="366"/>
      <c r="J199" s="358"/>
      <c r="K199" s="362"/>
      <c r="L199" s="358"/>
      <c r="M199" s="366"/>
      <c r="N199" s="358"/>
      <c r="O199" s="366"/>
    </row>
    <row r="200" spans="1:15" s="330" customFormat="1" ht="11.25" customHeight="1" x14ac:dyDescent="0.2">
      <c r="A200" s="329"/>
      <c r="B200" s="358"/>
      <c r="C200" s="331"/>
      <c r="D200" s="370"/>
      <c r="E200" s="371"/>
      <c r="F200" s="372"/>
      <c r="G200" s="366"/>
      <c r="H200" s="371"/>
      <c r="I200" s="366"/>
      <c r="J200" s="371"/>
      <c r="K200" s="362"/>
      <c r="L200" s="363"/>
      <c r="M200" s="364"/>
      <c r="N200" s="363"/>
      <c r="O200" s="363"/>
    </row>
    <row r="201" spans="1:15" s="330" customFormat="1" ht="11.25" customHeight="1" x14ac:dyDescent="0.2">
      <c r="A201" s="329"/>
      <c r="B201" s="358"/>
      <c r="C201" s="331"/>
      <c r="D201" s="370"/>
      <c r="E201" s="371"/>
      <c r="F201" s="372"/>
      <c r="G201" s="366"/>
      <c r="H201" s="371"/>
      <c r="I201" s="366"/>
      <c r="J201" s="371"/>
      <c r="K201" s="362"/>
      <c r="L201" s="363"/>
      <c r="M201" s="364"/>
      <c r="N201" s="363"/>
      <c r="O201" s="363"/>
    </row>
    <row r="202" spans="1:15" s="330" customFormat="1" ht="11.25" customHeight="1" x14ac:dyDescent="0.2">
      <c r="B202" s="358"/>
      <c r="C202" s="332"/>
      <c r="D202" s="370"/>
      <c r="E202" s="371"/>
      <c r="F202" s="372"/>
      <c r="G202" s="366"/>
      <c r="H202" s="371"/>
      <c r="I202" s="366"/>
      <c r="J202" s="371"/>
      <c r="K202" s="362"/>
      <c r="L202" s="363"/>
      <c r="M202" s="364"/>
      <c r="N202" s="363"/>
      <c r="O202" s="363"/>
    </row>
    <row r="203" spans="1:15" s="330" customFormat="1" ht="11.25" customHeight="1" x14ac:dyDescent="0.2">
      <c r="B203" s="373"/>
      <c r="C203" s="367"/>
      <c r="D203" s="351"/>
      <c r="E203" s="371"/>
      <c r="F203" s="372"/>
      <c r="G203" s="361"/>
      <c r="H203" s="371"/>
      <c r="I203" s="361"/>
      <c r="J203" s="371"/>
      <c r="K203" s="362"/>
      <c r="L203" s="358"/>
      <c r="M203" s="362"/>
      <c r="N203" s="358"/>
      <c r="O203" s="362"/>
    </row>
    <row r="204" spans="1:15" s="330" customFormat="1" ht="11.25" customHeight="1" x14ac:dyDescent="0.2">
      <c r="B204" s="358"/>
      <c r="C204" s="367"/>
      <c r="D204" s="351"/>
      <c r="E204" s="371"/>
      <c r="F204" s="372"/>
      <c r="G204" s="361"/>
      <c r="H204" s="371"/>
      <c r="I204" s="361"/>
      <c r="J204" s="371"/>
      <c r="K204" s="362"/>
      <c r="L204" s="358"/>
      <c r="M204" s="362"/>
      <c r="N204" s="358"/>
      <c r="O204" s="362"/>
    </row>
    <row r="205" spans="1:15" s="330" customFormat="1" ht="11.25" customHeight="1" x14ac:dyDescent="0.2">
      <c r="B205" s="358"/>
      <c r="C205" s="373"/>
      <c r="D205" s="351"/>
      <c r="E205" s="371"/>
      <c r="F205" s="367"/>
      <c r="G205" s="374"/>
      <c r="H205" s="371"/>
      <c r="I205" s="374"/>
      <c r="J205" s="371"/>
      <c r="K205" s="362"/>
      <c r="L205" s="358"/>
      <c r="M205" s="362"/>
      <c r="N205" s="358"/>
      <c r="O205" s="362"/>
    </row>
    <row r="206" spans="1:15" s="330" customFormat="1" ht="11.25" customHeight="1" x14ac:dyDescent="0.2">
      <c r="B206" s="358"/>
      <c r="C206" s="373"/>
      <c r="D206" s="351"/>
      <c r="E206" s="371"/>
      <c r="F206" s="367"/>
      <c r="G206" s="374"/>
      <c r="H206" s="371"/>
      <c r="I206" s="374"/>
      <c r="J206" s="371"/>
      <c r="K206" s="362"/>
      <c r="L206" s="358"/>
      <c r="M206" s="362"/>
      <c r="N206" s="358"/>
      <c r="O206" s="362"/>
    </row>
    <row r="207" spans="1:15" s="330" customFormat="1" ht="11.25" customHeight="1" x14ac:dyDescent="0.2">
      <c r="B207" s="358"/>
      <c r="C207" s="373"/>
      <c r="D207" s="351"/>
      <c r="E207" s="371"/>
      <c r="F207" s="367"/>
      <c r="G207" s="374"/>
      <c r="H207" s="371"/>
      <c r="I207" s="374"/>
      <c r="J207" s="371"/>
      <c r="K207" s="362"/>
      <c r="L207" s="358"/>
      <c r="M207" s="362"/>
      <c r="N207" s="358"/>
      <c r="O207" s="362"/>
    </row>
    <row r="208" spans="1:15" s="330" customFormat="1" ht="11.25" customHeight="1" x14ac:dyDescent="0.2">
      <c r="B208" s="358"/>
      <c r="C208" s="373"/>
      <c r="D208" s="351"/>
      <c r="E208" s="371"/>
      <c r="F208" s="367"/>
      <c r="G208" s="374"/>
      <c r="H208" s="371"/>
      <c r="I208" s="374"/>
      <c r="J208" s="371"/>
      <c r="K208" s="362"/>
      <c r="L208" s="358"/>
      <c r="M208" s="362"/>
      <c r="N208" s="358"/>
      <c r="O208" s="362"/>
    </row>
    <row r="209" spans="1:15" s="330" customFormat="1" ht="11.25" customHeight="1" x14ac:dyDescent="0.2">
      <c r="B209" s="358"/>
      <c r="C209" s="373"/>
      <c r="D209" s="351"/>
      <c r="E209" s="371"/>
      <c r="F209" s="367"/>
      <c r="G209" s="374"/>
      <c r="H209" s="358"/>
      <c r="I209" s="362"/>
      <c r="J209" s="358"/>
      <c r="K209" s="362"/>
      <c r="L209" s="358"/>
      <c r="M209" s="362"/>
      <c r="N209" s="358"/>
      <c r="O209" s="362"/>
    </row>
    <row r="210" spans="1:15" s="2" customFormat="1" ht="12.75" x14ac:dyDescent="0.2">
      <c r="B210" s="324"/>
      <c r="C210" s="98" t="s">
        <v>38</v>
      </c>
      <c r="D210" s="99"/>
      <c r="E210" s="325"/>
      <c r="F210" s="326"/>
      <c r="G210" s="214">
        <f>SUM(G195:G204)</f>
        <v>3000</v>
      </c>
      <c r="H210" s="324"/>
      <c r="I210" s="219"/>
      <c r="J210" s="324"/>
      <c r="K210" s="219">
        <f>SUM(K195:K204)</f>
        <v>3000</v>
      </c>
      <c r="L210" s="324"/>
      <c r="M210" s="219"/>
      <c r="N210" s="324"/>
      <c r="O210" s="219"/>
    </row>
    <row r="211" spans="1:15" ht="18" x14ac:dyDescent="0.25">
      <c r="A211" s="8"/>
      <c r="B211" s="50" t="s">
        <v>30</v>
      </c>
      <c r="C211" s="51"/>
      <c r="E211" s="52" t="s">
        <v>32</v>
      </c>
      <c r="F211" s="52"/>
      <c r="G211" s="52"/>
      <c r="H211" s="52"/>
      <c r="I211" s="193"/>
      <c r="K211" s="52" t="s">
        <v>33</v>
      </c>
      <c r="L211" s="51"/>
      <c r="N211" s="51"/>
      <c r="O211" s="53" t="s">
        <v>31</v>
      </c>
    </row>
    <row r="212" spans="1:15" ht="15" x14ac:dyDescent="0.25">
      <c r="A212" s="5"/>
      <c r="B212" s="50"/>
      <c r="C212" s="51"/>
      <c r="D212" s="52"/>
      <c r="E212" s="52"/>
      <c r="F212" s="52"/>
      <c r="G212" s="52"/>
      <c r="H212" s="52"/>
      <c r="I212" s="52"/>
      <c r="J212" s="52"/>
      <c r="K212" s="51"/>
      <c r="L212" s="51"/>
      <c r="M212" s="51"/>
      <c r="N212" s="51"/>
      <c r="O212" s="53"/>
    </row>
    <row r="213" spans="1:15" ht="15" x14ac:dyDescent="0.2">
      <c r="A213" s="3"/>
      <c r="B213" s="476" t="s">
        <v>158</v>
      </c>
      <c r="C213" s="465"/>
      <c r="E213" s="155" t="s">
        <v>34</v>
      </c>
      <c r="F213" s="155"/>
      <c r="G213" s="155"/>
      <c r="H213" s="155"/>
      <c r="I213" s="155"/>
      <c r="J213" s="155"/>
      <c r="K213" s="465" t="s">
        <v>76</v>
      </c>
      <c r="L213" s="465"/>
      <c r="M213" s="465"/>
      <c r="N213" s="465"/>
      <c r="O213" s="484"/>
    </row>
    <row r="214" spans="1:15" ht="15" x14ac:dyDescent="0.2">
      <c r="A214" s="3"/>
      <c r="B214" s="477" t="s">
        <v>159</v>
      </c>
      <c r="C214" s="465"/>
      <c r="D214" s="155"/>
      <c r="E214" s="155"/>
      <c r="F214" s="155" t="s">
        <v>35</v>
      </c>
      <c r="G214" s="155"/>
      <c r="H214" s="155"/>
      <c r="I214" s="155"/>
      <c r="J214" s="155"/>
      <c r="K214" s="465" t="s">
        <v>36</v>
      </c>
      <c r="L214" s="465"/>
      <c r="M214" s="465"/>
      <c r="N214" s="465"/>
      <c r="O214" s="484"/>
    </row>
    <row r="215" spans="1:15" x14ac:dyDescent="0.2">
      <c r="B215" s="24"/>
      <c r="C215" s="25"/>
      <c r="D215" s="30"/>
      <c r="E215" s="31"/>
      <c r="F215" s="32"/>
      <c r="G215" s="25"/>
      <c r="H215" s="25"/>
      <c r="I215" s="25"/>
      <c r="J215" s="25"/>
      <c r="K215" s="25"/>
      <c r="L215" s="25"/>
      <c r="M215" s="25"/>
      <c r="N215" s="25"/>
      <c r="O215" s="27"/>
    </row>
    <row r="216" spans="1:15" x14ac:dyDescent="0.2">
      <c r="B216" s="20"/>
      <c r="C216" s="20"/>
      <c r="D216" s="21"/>
      <c r="E216" s="22"/>
      <c r="F216" s="23"/>
      <c r="G216" s="20"/>
      <c r="H216" s="20"/>
      <c r="I216" s="20"/>
      <c r="J216" s="20"/>
      <c r="K216" s="20"/>
      <c r="L216" s="20"/>
      <c r="M216" s="20"/>
      <c r="N216" s="20"/>
      <c r="O216" s="20"/>
    </row>
    <row r="217" spans="1:15" x14ac:dyDescent="0.2">
      <c r="B217" s="20"/>
      <c r="C217" s="20"/>
      <c r="D217" s="21"/>
      <c r="E217" s="22"/>
      <c r="F217" s="23"/>
      <c r="G217" s="20"/>
      <c r="H217" s="20"/>
      <c r="I217" s="20"/>
      <c r="J217" s="20"/>
      <c r="K217" s="20"/>
      <c r="L217" s="20"/>
      <c r="M217" s="20"/>
      <c r="N217" s="20"/>
      <c r="O217" s="20"/>
    </row>
    <row r="219" spans="1:15" x14ac:dyDescent="0.2">
      <c r="B219" s="9" t="s">
        <v>29</v>
      </c>
    </row>
    <row r="221" spans="1:15" ht="15" x14ac:dyDescent="0.2">
      <c r="A221" s="4"/>
      <c r="B221" s="478" t="s">
        <v>27</v>
      </c>
      <c r="C221" s="478"/>
      <c r="D221" s="478"/>
      <c r="E221" s="478"/>
      <c r="F221" s="478"/>
      <c r="G221" s="478"/>
      <c r="H221" s="478"/>
      <c r="I221" s="478"/>
      <c r="J221" s="478"/>
      <c r="K221" s="478"/>
      <c r="L221" s="478"/>
      <c r="M221" s="478"/>
      <c r="N221" s="478"/>
      <c r="O221" s="478"/>
    </row>
    <row r="222" spans="1:15" x14ac:dyDescent="0.2">
      <c r="A222" s="4"/>
      <c r="B222" s="465" t="s">
        <v>117</v>
      </c>
      <c r="C222" s="465"/>
      <c r="D222" s="465"/>
      <c r="E222" s="465"/>
      <c r="F222" s="465"/>
      <c r="G222" s="465"/>
      <c r="H222" s="465"/>
      <c r="I222" s="465"/>
      <c r="J222" s="465"/>
      <c r="K222" s="465"/>
      <c r="L222" s="465"/>
      <c r="M222" s="465"/>
      <c r="N222" s="465"/>
      <c r="O222" s="465"/>
    </row>
    <row r="223" spans="1:15" x14ac:dyDescent="0.2">
      <c r="D223" s="54"/>
      <c r="E223" s="55"/>
      <c r="F223" s="56"/>
      <c r="G223" s="20"/>
    </row>
    <row r="224" spans="1:15" x14ac:dyDescent="0.2">
      <c r="B224" s="12" t="s">
        <v>28</v>
      </c>
      <c r="C224" s="13"/>
      <c r="D224" s="14" t="s">
        <v>22</v>
      </c>
      <c r="E224" s="15"/>
      <c r="F224" s="16"/>
      <c r="G224" s="17"/>
      <c r="H224" s="17"/>
      <c r="I224" s="17"/>
      <c r="J224" s="17"/>
      <c r="K224" s="17"/>
      <c r="L224" s="17"/>
      <c r="M224" s="17"/>
      <c r="N224" s="17"/>
      <c r="O224" s="18"/>
    </row>
    <row r="225" spans="1:15" x14ac:dyDescent="0.2">
      <c r="B225" s="19" t="s">
        <v>0</v>
      </c>
      <c r="C225" s="20"/>
      <c r="D225" s="21"/>
      <c r="E225" s="22"/>
      <c r="F225" s="23"/>
      <c r="G225" s="24" t="s">
        <v>1</v>
      </c>
      <c r="H225" s="25"/>
      <c r="I225" s="26"/>
      <c r="J225" s="25"/>
      <c r="K225" s="27"/>
      <c r="L225" s="88" t="s">
        <v>25</v>
      </c>
      <c r="M225" s="17"/>
      <c r="N225" s="17"/>
      <c r="O225" s="18"/>
    </row>
    <row r="226" spans="1:15" x14ac:dyDescent="0.2">
      <c r="B226" s="28" t="s">
        <v>19</v>
      </c>
      <c r="C226" s="29"/>
      <c r="D226" s="30" t="s">
        <v>45</v>
      </c>
      <c r="E226" s="31"/>
      <c r="F226" s="32"/>
      <c r="G226" s="24" t="s">
        <v>2</v>
      </c>
      <c r="H226" s="24" t="s">
        <v>3</v>
      </c>
      <c r="I226" s="27"/>
      <c r="J226" s="33" t="s">
        <v>4</v>
      </c>
      <c r="K226" s="18"/>
      <c r="L226" s="25" t="s">
        <v>5</v>
      </c>
      <c r="M226" s="25"/>
      <c r="N226" s="479"/>
      <c r="O226" s="480"/>
    </row>
    <row r="227" spans="1:15" x14ac:dyDescent="0.2">
      <c r="B227" s="34"/>
      <c r="C227" s="11"/>
      <c r="D227" s="21"/>
      <c r="E227" s="22"/>
      <c r="F227" s="23"/>
      <c r="G227" s="19"/>
      <c r="H227" s="24"/>
      <c r="I227" s="25"/>
      <c r="J227" s="17"/>
      <c r="K227" s="17"/>
      <c r="L227" s="25"/>
      <c r="M227" s="25"/>
      <c r="N227" s="199"/>
      <c r="O227" s="200"/>
    </row>
    <row r="228" spans="1:15" x14ac:dyDescent="0.2">
      <c r="B228" s="35"/>
      <c r="C228" s="36"/>
      <c r="D228" s="37"/>
      <c r="E228" s="38"/>
      <c r="F228" s="39"/>
      <c r="G228" s="36"/>
      <c r="H228" s="481" t="s">
        <v>6</v>
      </c>
      <c r="I228" s="482"/>
      <c r="J228" s="482"/>
      <c r="K228" s="482"/>
      <c r="L228" s="482"/>
      <c r="M228" s="482"/>
      <c r="N228" s="482"/>
      <c r="O228" s="483"/>
    </row>
    <row r="229" spans="1:15" ht="25.5" x14ac:dyDescent="0.2">
      <c r="B229" s="95" t="s">
        <v>7</v>
      </c>
      <c r="C229" s="197" t="s">
        <v>8</v>
      </c>
      <c r="D229" s="40" t="s">
        <v>9</v>
      </c>
      <c r="E229" s="41" t="s">
        <v>10</v>
      </c>
      <c r="F229" s="198" t="s">
        <v>20</v>
      </c>
      <c r="G229" s="197" t="s">
        <v>11</v>
      </c>
      <c r="H229" s="481" t="s">
        <v>12</v>
      </c>
      <c r="I229" s="483"/>
      <c r="J229" s="481" t="s">
        <v>13</v>
      </c>
      <c r="K229" s="483"/>
      <c r="L229" s="481" t="s">
        <v>14</v>
      </c>
      <c r="M229" s="483"/>
      <c r="N229" s="481" t="s">
        <v>15</v>
      </c>
      <c r="O229" s="483"/>
    </row>
    <row r="230" spans="1:15" x14ac:dyDescent="0.2">
      <c r="B230" s="42"/>
      <c r="C230" s="24"/>
      <c r="D230" s="43"/>
      <c r="E230" s="44"/>
      <c r="F230" s="45"/>
      <c r="G230" s="24"/>
      <c r="H230" s="46" t="s">
        <v>16</v>
      </c>
      <c r="I230" s="47" t="s">
        <v>17</v>
      </c>
      <c r="J230" s="47" t="s">
        <v>16</v>
      </c>
      <c r="K230" s="47" t="s">
        <v>18</v>
      </c>
      <c r="L230" s="46" t="s">
        <v>16</v>
      </c>
      <c r="M230" s="48" t="s">
        <v>18</v>
      </c>
      <c r="N230" s="46" t="s">
        <v>16</v>
      </c>
      <c r="O230" s="46" t="s">
        <v>17</v>
      </c>
    </row>
    <row r="231" spans="1:15" x14ac:dyDescent="0.2">
      <c r="A231" s="4"/>
      <c r="B231" s="132"/>
      <c r="C231" s="91"/>
      <c r="D231" s="138"/>
      <c r="E231" s="133"/>
      <c r="F231" s="134"/>
      <c r="G231" s="135"/>
      <c r="H231" s="133"/>
      <c r="I231" s="136"/>
      <c r="J231" s="132"/>
      <c r="K231" s="132"/>
      <c r="L231" s="137"/>
      <c r="M231" s="35"/>
      <c r="N231" s="137"/>
      <c r="O231" s="137"/>
    </row>
    <row r="232" spans="1:15" x14ac:dyDescent="0.2">
      <c r="A232" s="4"/>
      <c r="B232" s="41"/>
      <c r="C232" s="124" t="s">
        <v>161</v>
      </c>
      <c r="D232" s="138">
        <v>378</v>
      </c>
      <c r="E232" s="139">
        <v>20</v>
      </c>
      <c r="F232" s="140" t="s">
        <v>24</v>
      </c>
      <c r="G232" s="141">
        <f>E232*D232</f>
        <v>7560</v>
      </c>
      <c r="H232" s="139"/>
      <c r="I232" s="142"/>
      <c r="J232" s="139">
        <v>20</v>
      </c>
      <c r="K232" s="142">
        <f>J232*D232</f>
        <v>7560</v>
      </c>
      <c r="L232" s="62"/>
      <c r="M232" s="143"/>
      <c r="N232" s="62"/>
      <c r="O232" s="62"/>
    </row>
    <row r="233" spans="1:15" x14ac:dyDescent="0.2">
      <c r="A233" s="4"/>
      <c r="B233" s="41"/>
      <c r="C233" s="74"/>
      <c r="D233" s="138"/>
      <c r="E233" s="139"/>
      <c r="F233" s="140"/>
      <c r="G233" s="141"/>
      <c r="H233" s="139"/>
      <c r="I233" s="142"/>
      <c r="J233" s="139"/>
      <c r="K233" s="142"/>
      <c r="L233" s="62"/>
      <c r="M233" s="143"/>
      <c r="N233" s="62"/>
      <c r="O233" s="62"/>
    </row>
    <row r="234" spans="1:15" x14ac:dyDescent="0.2">
      <c r="A234" s="4"/>
      <c r="B234" s="41"/>
      <c r="C234" s="74"/>
      <c r="D234" s="138"/>
      <c r="E234" s="139"/>
      <c r="F234" s="140"/>
      <c r="G234" s="141"/>
      <c r="H234" s="139"/>
      <c r="I234" s="142"/>
      <c r="J234" s="139"/>
      <c r="K234" s="142"/>
      <c r="L234" s="62"/>
      <c r="M234" s="143"/>
      <c r="N234" s="62"/>
      <c r="O234" s="62"/>
    </row>
    <row r="235" spans="1:15" x14ac:dyDescent="0.2">
      <c r="A235" s="4"/>
      <c r="B235" s="41"/>
      <c r="C235" s="74"/>
      <c r="D235" s="138"/>
      <c r="E235" s="139"/>
      <c r="F235" s="140"/>
      <c r="G235" s="141"/>
      <c r="H235" s="139"/>
      <c r="I235" s="142"/>
      <c r="J235" s="139"/>
      <c r="K235" s="142"/>
      <c r="L235" s="62"/>
      <c r="M235" s="143"/>
      <c r="N235" s="62"/>
      <c r="O235" s="62"/>
    </row>
    <row r="236" spans="1:15" ht="12.75" x14ac:dyDescent="0.2">
      <c r="A236" s="7"/>
      <c r="B236" s="97"/>
      <c r="C236" s="74"/>
      <c r="D236" s="115"/>
      <c r="E236" s="116"/>
      <c r="F236" s="196"/>
      <c r="G236" s="118"/>
      <c r="H236" s="116"/>
      <c r="I236" s="119"/>
      <c r="J236" s="116"/>
      <c r="K236" s="119"/>
      <c r="L236" s="120"/>
      <c r="M236" s="121"/>
      <c r="N236" s="120"/>
      <c r="O236" s="120"/>
    </row>
    <row r="237" spans="1:15" ht="12.75" x14ac:dyDescent="0.2">
      <c r="A237" s="97"/>
      <c r="B237" s="152"/>
      <c r="C237" s="124"/>
      <c r="D237" s="119"/>
      <c r="E237" s="97"/>
      <c r="F237" s="157"/>
      <c r="G237" s="118"/>
      <c r="H237" s="97"/>
      <c r="I237" s="154"/>
      <c r="J237" s="97"/>
      <c r="K237" s="119"/>
      <c r="L237" s="97"/>
      <c r="M237" s="154"/>
      <c r="N237" s="97"/>
      <c r="O237" s="154"/>
    </row>
    <row r="238" spans="1:15" ht="12.75" x14ac:dyDescent="0.2">
      <c r="A238" s="196"/>
      <c r="B238" s="124"/>
      <c r="C238" s="77"/>
      <c r="D238" s="119"/>
      <c r="E238" s="97"/>
      <c r="F238" s="158"/>
      <c r="G238" s="118"/>
      <c r="H238" s="97"/>
      <c r="I238" s="154"/>
      <c r="J238" s="97"/>
      <c r="K238" s="119"/>
      <c r="L238" s="97"/>
      <c r="M238" s="154"/>
      <c r="N238" s="97"/>
      <c r="O238" s="154"/>
    </row>
    <row r="239" spans="1:15" ht="12.75" x14ac:dyDescent="0.2">
      <c r="A239" s="195"/>
      <c r="B239" s="124"/>
      <c r="C239" s="77"/>
      <c r="D239" s="119"/>
      <c r="E239" s="97"/>
      <c r="F239" s="156"/>
      <c r="G239" s="118"/>
      <c r="H239" s="97"/>
      <c r="I239" s="154"/>
      <c r="J239" s="97"/>
      <c r="K239" s="119"/>
      <c r="L239" s="97"/>
      <c r="M239" s="154"/>
      <c r="N239" s="97"/>
      <c r="O239" s="154"/>
    </row>
    <row r="240" spans="1:15" ht="12.75" x14ac:dyDescent="0.2">
      <c r="A240" s="195"/>
      <c r="B240" s="124"/>
      <c r="C240" s="77"/>
      <c r="D240" s="119"/>
      <c r="E240" s="97"/>
      <c r="F240" s="156"/>
      <c r="G240" s="154"/>
      <c r="H240" s="97"/>
      <c r="I240" s="154"/>
      <c r="J240" s="97"/>
      <c r="K240" s="154"/>
      <c r="L240" s="97"/>
      <c r="M240" s="154"/>
      <c r="N240" s="97"/>
      <c r="O240" s="154"/>
    </row>
    <row r="241" spans="1:15" x14ac:dyDescent="0.2">
      <c r="A241" s="2"/>
      <c r="B241" s="41"/>
      <c r="C241" s="145"/>
      <c r="D241" s="115"/>
      <c r="E241" s="139"/>
      <c r="F241" s="140"/>
      <c r="G241" s="118"/>
      <c r="H241" s="139"/>
      <c r="I241" s="119"/>
      <c r="J241" s="41"/>
      <c r="K241" s="142"/>
      <c r="L241" s="41"/>
      <c r="M241" s="142"/>
      <c r="N241" s="41"/>
      <c r="O241" s="142"/>
    </row>
    <row r="242" spans="1:15" x14ac:dyDescent="0.2">
      <c r="A242" s="6"/>
      <c r="B242" s="41"/>
      <c r="C242" s="41"/>
      <c r="D242" s="115"/>
      <c r="E242" s="139"/>
      <c r="F242" s="140"/>
      <c r="G242" s="141"/>
      <c r="H242" s="139"/>
      <c r="I242" s="142"/>
      <c r="J242" s="41"/>
      <c r="K242" s="142"/>
      <c r="L242" s="41"/>
      <c r="M242" s="142"/>
      <c r="N242" s="41"/>
      <c r="O242" s="142"/>
    </row>
    <row r="243" spans="1:15" x14ac:dyDescent="0.2">
      <c r="A243" s="2"/>
      <c r="B243" s="41"/>
      <c r="C243" s="144"/>
      <c r="D243" s="115"/>
      <c r="E243" s="139"/>
      <c r="F243" s="145"/>
      <c r="G243" s="146"/>
      <c r="H243" s="41"/>
      <c r="I243" s="142"/>
      <c r="J243" s="41"/>
      <c r="K243" s="142"/>
      <c r="L243" s="41"/>
      <c r="M243" s="142"/>
      <c r="N243" s="41"/>
      <c r="O243" s="142"/>
    </row>
    <row r="244" spans="1:15" x14ac:dyDescent="0.2">
      <c r="A244" s="4"/>
      <c r="B244" s="49"/>
      <c r="C244" s="42" t="s">
        <v>38</v>
      </c>
      <c r="D244" s="138"/>
      <c r="E244" s="147"/>
      <c r="F244" s="148"/>
      <c r="G244" s="149">
        <f>SUM(G232:G243)</f>
        <v>7560</v>
      </c>
      <c r="H244" s="49"/>
      <c r="I244" s="150"/>
      <c r="J244" s="49"/>
      <c r="K244" s="150">
        <f>SUM(K232:K243)</f>
        <v>7560</v>
      </c>
      <c r="L244" s="49"/>
      <c r="M244" s="150"/>
      <c r="N244" s="49"/>
      <c r="O244" s="150"/>
    </row>
    <row r="245" spans="1:15" x14ac:dyDescent="0.2">
      <c r="B245" s="36"/>
      <c r="C245" s="57"/>
      <c r="D245" s="58"/>
      <c r="E245" s="59"/>
      <c r="F245" s="60"/>
      <c r="G245" s="20"/>
      <c r="H245" s="20"/>
      <c r="I245" s="57"/>
      <c r="J245" s="57"/>
      <c r="K245" s="57"/>
      <c r="L245" s="57"/>
      <c r="M245" s="57"/>
      <c r="N245" s="57"/>
      <c r="O245" s="61"/>
    </row>
    <row r="246" spans="1:15" ht="18" x14ac:dyDescent="0.25">
      <c r="A246" s="8"/>
      <c r="B246" s="50" t="s">
        <v>30</v>
      </c>
      <c r="C246" s="51"/>
      <c r="E246" s="52" t="s">
        <v>32</v>
      </c>
      <c r="F246" s="52"/>
      <c r="G246" s="52"/>
      <c r="H246" s="52"/>
      <c r="I246" s="193"/>
      <c r="K246" s="52" t="s">
        <v>33</v>
      </c>
      <c r="L246" s="51"/>
      <c r="N246" s="51"/>
      <c r="O246" s="53" t="s">
        <v>31</v>
      </c>
    </row>
    <row r="247" spans="1:15" ht="15" x14ac:dyDescent="0.25">
      <c r="A247" s="5"/>
      <c r="B247" s="50"/>
      <c r="C247" s="51"/>
      <c r="D247" s="52"/>
      <c r="E247" s="52"/>
      <c r="F247" s="52"/>
      <c r="G247" s="52"/>
      <c r="H247" s="52"/>
      <c r="I247" s="52"/>
      <c r="J247" s="52"/>
      <c r="K247" s="51"/>
      <c r="L247" s="51"/>
      <c r="M247" s="51"/>
      <c r="N247" s="51"/>
      <c r="O247" s="53"/>
    </row>
    <row r="248" spans="1:15" ht="15" x14ac:dyDescent="0.2">
      <c r="A248" s="3"/>
      <c r="B248" s="476" t="str">
        <f>B213</f>
        <v>ROMEO M. ACYANGAN</v>
      </c>
      <c r="C248" s="465"/>
      <c r="E248" s="155" t="s">
        <v>34</v>
      </c>
      <c r="F248" s="155"/>
      <c r="G248" s="155"/>
      <c r="H248" s="155"/>
      <c r="I248" s="155"/>
      <c r="J248" s="155"/>
      <c r="K248" s="465" t="s">
        <v>76</v>
      </c>
      <c r="L248" s="465"/>
      <c r="M248" s="465"/>
      <c r="N248" s="465"/>
      <c r="O248" s="484"/>
    </row>
    <row r="249" spans="1:15" ht="15" x14ac:dyDescent="0.2">
      <c r="A249" s="3"/>
      <c r="B249" s="477" t="str">
        <f>B214</f>
        <v>MDRRMO</v>
      </c>
      <c r="C249" s="465"/>
      <c r="D249" s="155"/>
      <c r="E249" s="155"/>
      <c r="F249" s="155" t="s">
        <v>35</v>
      </c>
      <c r="G249" s="155"/>
      <c r="H249" s="155"/>
      <c r="I249" s="155"/>
      <c r="J249" s="155"/>
      <c r="K249" s="465" t="s">
        <v>36</v>
      </c>
      <c r="L249" s="465"/>
      <c r="M249" s="465"/>
      <c r="N249" s="465"/>
      <c r="O249" s="484"/>
    </row>
    <row r="250" spans="1:15" x14ac:dyDescent="0.2">
      <c r="B250" s="24"/>
      <c r="C250" s="25"/>
      <c r="D250" s="30"/>
      <c r="E250" s="31"/>
      <c r="F250" s="32"/>
      <c r="G250" s="25"/>
      <c r="H250" s="25"/>
      <c r="I250" s="25"/>
      <c r="J250" s="25"/>
      <c r="K250" s="25"/>
      <c r="L250" s="25"/>
      <c r="M250" s="25"/>
      <c r="N250" s="25"/>
      <c r="O250" s="27"/>
    </row>
    <row r="254" spans="1:15" x14ac:dyDescent="0.2">
      <c r="B254" s="9" t="s">
        <v>29</v>
      </c>
    </row>
    <row r="256" spans="1:15" ht="15" x14ac:dyDescent="0.2">
      <c r="A256" s="4"/>
      <c r="B256" s="478" t="s">
        <v>27</v>
      </c>
      <c r="C256" s="478"/>
      <c r="D256" s="478"/>
      <c r="E256" s="478"/>
      <c r="F256" s="478"/>
      <c r="G256" s="478"/>
      <c r="H256" s="478"/>
      <c r="I256" s="478"/>
      <c r="J256" s="478"/>
      <c r="K256" s="478"/>
      <c r="L256" s="478"/>
      <c r="M256" s="478"/>
      <c r="N256" s="478"/>
      <c r="O256" s="478"/>
    </row>
    <row r="257" spans="1:15" x14ac:dyDescent="0.2">
      <c r="A257" s="4"/>
      <c r="B257" s="465" t="s">
        <v>117</v>
      </c>
      <c r="C257" s="465"/>
      <c r="D257" s="465"/>
      <c r="E257" s="465"/>
      <c r="F257" s="465"/>
      <c r="G257" s="465"/>
      <c r="H257" s="465"/>
      <c r="I257" s="465"/>
      <c r="J257" s="465"/>
      <c r="K257" s="465"/>
      <c r="L257" s="465"/>
      <c r="M257" s="465"/>
      <c r="N257" s="465"/>
      <c r="O257" s="465"/>
    </row>
    <row r="258" spans="1:15" x14ac:dyDescent="0.2">
      <c r="D258" s="54"/>
      <c r="E258" s="55"/>
      <c r="F258" s="56"/>
      <c r="G258" s="20"/>
    </row>
    <row r="259" spans="1:15" x14ac:dyDescent="0.2">
      <c r="B259" s="12" t="s">
        <v>28</v>
      </c>
      <c r="C259" s="13"/>
      <c r="D259" s="14" t="s">
        <v>22</v>
      </c>
      <c r="E259" s="15"/>
      <c r="F259" s="16"/>
      <c r="G259" s="17"/>
      <c r="H259" s="17"/>
      <c r="I259" s="17"/>
      <c r="J259" s="17"/>
      <c r="K259" s="17"/>
      <c r="L259" s="17"/>
      <c r="M259" s="17"/>
      <c r="N259" s="17"/>
      <c r="O259" s="18"/>
    </row>
    <row r="260" spans="1:15" x14ac:dyDescent="0.2">
      <c r="B260" s="19" t="s">
        <v>0</v>
      </c>
      <c r="C260" s="20"/>
      <c r="D260" s="21"/>
      <c r="E260" s="22"/>
      <c r="F260" s="23"/>
      <c r="G260" s="24" t="s">
        <v>1</v>
      </c>
      <c r="H260" s="25"/>
      <c r="I260" s="26"/>
      <c r="J260" s="25"/>
      <c r="K260" s="27"/>
      <c r="L260" s="88" t="s">
        <v>25</v>
      </c>
      <c r="M260" s="17"/>
      <c r="N260" s="17"/>
      <c r="O260" s="18"/>
    </row>
    <row r="261" spans="1:15" x14ac:dyDescent="0.2">
      <c r="B261" s="28" t="s">
        <v>19</v>
      </c>
      <c r="C261" s="29"/>
      <c r="D261" s="30" t="s">
        <v>45</v>
      </c>
      <c r="E261" s="31"/>
      <c r="F261" s="32"/>
      <c r="G261" s="24" t="s">
        <v>2</v>
      </c>
      <c r="H261" s="24" t="s">
        <v>3</v>
      </c>
      <c r="I261" s="27"/>
      <c r="J261" s="33" t="s">
        <v>4</v>
      </c>
      <c r="K261" s="18"/>
      <c r="L261" s="25" t="s">
        <v>5</v>
      </c>
      <c r="M261" s="25"/>
      <c r="N261" s="479"/>
      <c r="O261" s="480"/>
    </row>
    <row r="262" spans="1:15" x14ac:dyDescent="0.2">
      <c r="B262" s="34"/>
      <c r="C262" s="11"/>
      <c r="D262" s="21"/>
      <c r="E262" s="22"/>
      <c r="F262" s="23"/>
      <c r="G262" s="19"/>
      <c r="H262" s="24"/>
      <c r="I262" s="25"/>
      <c r="J262" s="17"/>
      <c r="K262" s="17"/>
      <c r="L262" s="25"/>
      <c r="M262" s="25"/>
      <c r="N262" s="244"/>
      <c r="O262" s="245"/>
    </row>
    <row r="263" spans="1:15" x14ac:dyDescent="0.2">
      <c r="B263" s="35"/>
      <c r="C263" s="36"/>
      <c r="D263" s="37"/>
      <c r="E263" s="38"/>
      <c r="F263" s="39"/>
      <c r="G263" s="36"/>
      <c r="H263" s="481" t="s">
        <v>6</v>
      </c>
      <c r="I263" s="482"/>
      <c r="J263" s="482"/>
      <c r="K263" s="482"/>
      <c r="L263" s="482"/>
      <c r="M263" s="482"/>
      <c r="N263" s="482"/>
      <c r="O263" s="483"/>
    </row>
    <row r="264" spans="1:15" ht="25.5" x14ac:dyDescent="0.2">
      <c r="B264" s="95" t="s">
        <v>7</v>
      </c>
      <c r="C264" s="246" t="s">
        <v>8</v>
      </c>
      <c r="D264" s="40" t="s">
        <v>9</v>
      </c>
      <c r="E264" s="41" t="s">
        <v>10</v>
      </c>
      <c r="F264" s="247" t="s">
        <v>20</v>
      </c>
      <c r="G264" s="246" t="s">
        <v>11</v>
      </c>
      <c r="H264" s="481" t="s">
        <v>12</v>
      </c>
      <c r="I264" s="483"/>
      <c r="J264" s="481" t="s">
        <v>13</v>
      </c>
      <c r="K264" s="483"/>
      <c r="L264" s="481" t="s">
        <v>14</v>
      </c>
      <c r="M264" s="483"/>
      <c r="N264" s="481" t="s">
        <v>15</v>
      </c>
      <c r="O264" s="483"/>
    </row>
    <row r="265" spans="1:15" x14ac:dyDescent="0.2">
      <c r="B265" s="42"/>
      <c r="C265" s="24"/>
      <c r="D265" s="43"/>
      <c r="E265" s="44"/>
      <c r="F265" s="45"/>
      <c r="G265" s="24"/>
      <c r="H265" s="46" t="s">
        <v>16</v>
      </c>
      <c r="I265" s="47" t="s">
        <v>17</v>
      </c>
      <c r="J265" s="47" t="s">
        <v>16</v>
      </c>
      <c r="K265" s="47" t="s">
        <v>18</v>
      </c>
      <c r="L265" s="46" t="s">
        <v>16</v>
      </c>
      <c r="M265" s="48" t="s">
        <v>18</v>
      </c>
      <c r="N265" s="46" t="s">
        <v>16</v>
      </c>
      <c r="O265" s="46" t="s">
        <v>17</v>
      </c>
    </row>
    <row r="266" spans="1:15" ht="16.5" customHeight="1" x14ac:dyDescent="0.2">
      <c r="A266" s="4"/>
      <c r="B266" s="132"/>
      <c r="C266" s="91"/>
      <c r="D266" s="138"/>
      <c r="E266" s="133"/>
      <c r="F266" s="134"/>
      <c r="G266" s="135"/>
      <c r="H266" s="133"/>
      <c r="I266" s="136"/>
      <c r="J266" s="132"/>
      <c r="K266" s="132"/>
      <c r="L266" s="137"/>
      <c r="M266" s="35"/>
      <c r="N266" s="137"/>
      <c r="O266" s="137"/>
    </row>
    <row r="267" spans="1:15" s="9" customFormat="1" x14ac:dyDescent="0.2">
      <c r="B267" s="41"/>
      <c r="C267" s="434" t="s">
        <v>162</v>
      </c>
      <c r="D267" s="138">
        <v>525</v>
      </c>
      <c r="E267" s="421">
        <v>4</v>
      </c>
      <c r="F267" s="139" t="s">
        <v>40</v>
      </c>
      <c r="G267" s="141">
        <f>E267*D267</f>
        <v>2100</v>
      </c>
      <c r="H267" s="139"/>
      <c r="I267" s="142"/>
      <c r="J267" s="421">
        <v>4</v>
      </c>
      <c r="K267" s="142">
        <f>J267*D267</f>
        <v>2100</v>
      </c>
      <c r="L267" s="62"/>
      <c r="M267" s="143"/>
      <c r="N267" s="62"/>
      <c r="O267" s="62"/>
    </row>
    <row r="268" spans="1:15" s="9" customFormat="1" x14ac:dyDescent="0.2">
      <c r="B268" s="41"/>
      <c r="C268" s="434" t="s">
        <v>163</v>
      </c>
      <c r="D268" s="138">
        <v>45</v>
      </c>
      <c r="E268" s="421">
        <v>14</v>
      </c>
      <c r="F268" s="139" t="s">
        <v>51</v>
      </c>
      <c r="G268" s="141">
        <f>E268*D268</f>
        <v>630</v>
      </c>
      <c r="H268" s="139"/>
      <c r="I268" s="142"/>
      <c r="J268" s="421">
        <v>14</v>
      </c>
      <c r="K268" s="142">
        <f>J268*D268</f>
        <v>630</v>
      </c>
      <c r="L268" s="62"/>
      <c r="M268" s="143"/>
      <c r="N268" s="62"/>
      <c r="O268" s="62"/>
    </row>
    <row r="269" spans="1:15" s="9" customFormat="1" x14ac:dyDescent="0.2">
      <c r="B269" s="41"/>
      <c r="C269" s="155"/>
      <c r="D269" s="138"/>
      <c r="E269" s="41"/>
      <c r="F269" s="435"/>
      <c r="G269" s="141"/>
      <c r="H269" s="139"/>
      <c r="I269" s="142"/>
      <c r="J269" s="41"/>
      <c r="K269" s="142"/>
      <c r="L269" s="62"/>
      <c r="M269" s="143"/>
      <c r="N269" s="62"/>
      <c r="O269" s="62"/>
    </row>
    <row r="270" spans="1:15" s="433" customFormat="1" ht="15" x14ac:dyDescent="0.25">
      <c r="B270" s="424"/>
      <c r="C270" s="431"/>
      <c r="D270" s="425"/>
      <c r="E270" s="427"/>
      <c r="F270" s="432"/>
      <c r="G270" s="426"/>
      <c r="H270" s="427"/>
      <c r="I270" s="428"/>
      <c r="J270" s="427"/>
      <c r="K270" s="428"/>
      <c r="L270" s="429"/>
      <c r="M270" s="430"/>
      <c r="N270" s="429"/>
      <c r="O270" s="429"/>
    </row>
    <row r="271" spans="1:15" x14ac:dyDescent="0.2">
      <c r="A271" s="7"/>
      <c r="B271" s="97"/>
      <c r="C271" s="74"/>
      <c r="D271" s="115"/>
      <c r="E271" s="116"/>
      <c r="F271" s="249"/>
      <c r="G271" s="141"/>
      <c r="H271" s="116"/>
      <c r="I271" s="119"/>
      <c r="J271" s="116"/>
      <c r="K271" s="142"/>
      <c r="L271" s="120"/>
      <c r="M271" s="121"/>
      <c r="N271" s="120"/>
      <c r="O271" s="120"/>
    </row>
    <row r="272" spans="1:15" x14ac:dyDescent="0.2">
      <c r="A272" s="97"/>
      <c r="B272" s="152"/>
      <c r="C272" s="124"/>
      <c r="D272" s="119"/>
      <c r="E272" s="97"/>
      <c r="F272" s="157"/>
      <c r="G272" s="141"/>
      <c r="H272" s="97"/>
      <c r="I272" s="154"/>
      <c r="J272" s="97"/>
      <c r="K272" s="142"/>
      <c r="L272" s="97"/>
      <c r="M272" s="154"/>
      <c r="N272" s="97"/>
      <c r="O272" s="154"/>
    </row>
    <row r="273" spans="1:15" x14ac:dyDescent="0.2">
      <c r="A273" s="249"/>
      <c r="B273" s="124"/>
      <c r="C273" s="77"/>
      <c r="D273" s="119"/>
      <c r="E273" s="97"/>
      <c r="F273" s="158"/>
      <c r="G273" s="141"/>
      <c r="H273" s="97"/>
      <c r="I273" s="154"/>
      <c r="J273" s="97"/>
      <c r="K273" s="142"/>
      <c r="L273" s="97"/>
      <c r="M273" s="154"/>
      <c r="N273" s="97"/>
      <c r="O273" s="154"/>
    </row>
    <row r="274" spans="1:15" ht="12.75" x14ac:dyDescent="0.2">
      <c r="A274" s="248"/>
      <c r="B274" s="124"/>
      <c r="C274" s="77"/>
      <c r="D274" s="119"/>
      <c r="E274" s="97"/>
      <c r="F274" s="156"/>
      <c r="G274" s="118"/>
      <c r="H274" s="97"/>
      <c r="I274" s="154"/>
      <c r="J274" s="97"/>
      <c r="K274" s="119"/>
      <c r="L274" s="97"/>
      <c r="M274" s="154"/>
      <c r="N274" s="97"/>
      <c r="O274" s="154"/>
    </row>
    <row r="275" spans="1:15" ht="12.75" x14ac:dyDescent="0.2">
      <c r="A275" s="248"/>
      <c r="B275" s="124"/>
      <c r="C275" s="77"/>
      <c r="D275" s="119"/>
      <c r="E275" s="97"/>
      <c r="F275" s="156"/>
      <c r="G275" s="154"/>
      <c r="H275" s="97"/>
      <c r="I275" s="154"/>
      <c r="J275" s="97"/>
      <c r="K275" s="154"/>
      <c r="L275" s="97"/>
      <c r="M275" s="154"/>
      <c r="N275" s="97"/>
      <c r="O275" s="154"/>
    </row>
    <row r="276" spans="1:15" x14ac:dyDescent="0.2">
      <c r="A276" s="2"/>
      <c r="B276" s="41"/>
      <c r="C276" s="145"/>
      <c r="D276" s="115"/>
      <c r="E276" s="139"/>
      <c r="F276" s="140"/>
      <c r="G276" s="118"/>
      <c r="H276" s="139"/>
      <c r="I276" s="119"/>
      <c r="J276" s="41"/>
      <c r="K276" s="142"/>
      <c r="L276" s="41"/>
      <c r="M276" s="142"/>
      <c r="N276" s="41"/>
      <c r="O276" s="142"/>
    </row>
    <row r="277" spans="1:15" x14ac:dyDescent="0.2">
      <c r="A277" s="6"/>
      <c r="B277" s="41"/>
      <c r="C277" s="41"/>
      <c r="D277" s="115"/>
      <c r="E277" s="139"/>
      <c r="F277" s="140"/>
      <c r="G277" s="141"/>
      <c r="H277" s="139"/>
      <c r="I277" s="142"/>
      <c r="J277" s="41"/>
      <c r="K277" s="142"/>
      <c r="L277" s="41"/>
      <c r="M277" s="142"/>
      <c r="N277" s="41"/>
      <c r="O277" s="142"/>
    </row>
    <row r="278" spans="1:15" x14ac:dyDescent="0.2">
      <c r="A278" s="2"/>
      <c r="B278" s="41"/>
      <c r="C278" s="144"/>
      <c r="D278" s="115"/>
      <c r="E278" s="139"/>
      <c r="F278" s="145"/>
      <c r="G278" s="146"/>
      <c r="H278" s="41"/>
      <c r="I278" s="142"/>
      <c r="J278" s="41"/>
      <c r="K278" s="142"/>
      <c r="L278" s="41"/>
      <c r="M278" s="142"/>
      <c r="N278" s="41"/>
      <c r="O278" s="142"/>
    </row>
    <row r="279" spans="1:15" x14ac:dyDescent="0.2">
      <c r="A279" s="4"/>
      <c r="B279" s="49"/>
      <c r="C279" s="42" t="s">
        <v>38</v>
      </c>
      <c r="D279" s="138"/>
      <c r="E279" s="147"/>
      <c r="F279" s="148"/>
      <c r="G279" s="149">
        <f>SUM(G267:G278)</f>
        <v>2730</v>
      </c>
      <c r="H279" s="49"/>
      <c r="I279" s="150"/>
      <c r="J279" s="49"/>
      <c r="K279" s="150">
        <f>SUM(K267:K278)</f>
        <v>2730</v>
      </c>
      <c r="L279" s="49"/>
      <c r="M279" s="150"/>
      <c r="N279" s="49"/>
      <c r="O279" s="150"/>
    </row>
    <row r="280" spans="1:15" x14ac:dyDescent="0.2">
      <c r="B280" s="36"/>
      <c r="C280" s="57"/>
      <c r="D280" s="58"/>
      <c r="E280" s="59"/>
      <c r="F280" s="60"/>
      <c r="G280" s="20"/>
      <c r="H280" s="20"/>
      <c r="I280" s="57"/>
      <c r="J280" s="57"/>
      <c r="K280" s="57"/>
      <c r="L280" s="57"/>
      <c r="M280" s="57"/>
      <c r="N280" s="57"/>
      <c r="O280" s="61"/>
    </row>
    <row r="281" spans="1:15" ht="18" x14ac:dyDescent="0.25">
      <c r="A281" s="8"/>
      <c r="B281" s="50" t="s">
        <v>30</v>
      </c>
      <c r="C281" s="51"/>
      <c r="E281" s="52" t="s">
        <v>32</v>
      </c>
      <c r="F281" s="52"/>
      <c r="G281" s="52"/>
      <c r="H281" s="52"/>
      <c r="I281" s="193"/>
      <c r="K281" s="52" t="s">
        <v>33</v>
      </c>
      <c r="L281" s="51"/>
      <c r="N281" s="51"/>
      <c r="O281" s="53" t="s">
        <v>31</v>
      </c>
    </row>
    <row r="282" spans="1:15" ht="15" x14ac:dyDescent="0.25">
      <c r="A282" s="5"/>
      <c r="B282" s="50"/>
      <c r="C282" s="51"/>
      <c r="D282" s="52"/>
      <c r="E282" s="52"/>
      <c r="F282" s="52"/>
      <c r="G282" s="52"/>
      <c r="H282" s="52"/>
      <c r="I282" s="52"/>
      <c r="J282" s="52"/>
      <c r="K282" s="51"/>
      <c r="L282" s="51"/>
      <c r="M282" s="51"/>
      <c r="N282" s="51"/>
      <c r="O282" s="53"/>
    </row>
    <row r="283" spans="1:15" ht="15" x14ac:dyDescent="0.2">
      <c r="A283" s="3"/>
      <c r="B283" s="476" t="str">
        <f>'JUNE 2017'!B65:C65</f>
        <v>GEMMA N. VALLES</v>
      </c>
      <c r="C283" s="465"/>
      <c r="E283" s="155" t="s">
        <v>34</v>
      </c>
      <c r="F283" s="155"/>
      <c r="G283" s="155"/>
      <c r="H283" s="155"/>
      <c r="I283" s="155"/>
      <c r="J283" s="155"/>
      <c r="K283" s="465" t="s">
        <v>76</v>
      </c>
      <c r="L283" s="465"/>
      <c r="M283" s="465"/>
      <c r="N283" s="465"/>
      <c r="O283" s="484"/>
    </row>
    <row r="284" spans="1:15" ht="15" x14ac:dyDescent="0.2">
      <c r="A284" s="3"/>
      <c r="B284" s="477" t="str">
        <f>'JUNE 2017'!B66:C66</f>
        <v>Sr. Administrative Asst.</v>
      </c>
      <c r="C284" s="465"/>
      <c r="D284" s="155"/>
      <c r="E284" s="155"/>
      <c r="F284" s="155" t="s">
        <v>35</v>
      </c>
      <c r="G284" s="155"/>
      <c r="H284" s="155"/>
      <c r="I284" s="155"/>
      <c r="J284" s="155"/>
      <c r="K284" s="465" t="s">
        <v>36</v>
      </c>
      <c r="L284" s="465"/>
      <c r="M284" s="465"/>
      <c r="N284" s="465"/>
      <c r="O284" s="484"/>
    </row>
    <row r="285" spans="1:15" x14ac:dyDescent="0.2">
      <c r="B285" s="24"/>
      <c r="C285" s="25"/>
      <c r="D285" s="30"/>
      <c r="E285" s="31"/>
      <c r="F285" s="32"/>
      <c r="G285" s="25"/>
      <c r="H285" s="25"/>
      <c r="I285" s="25"/>
      <c r="J285" s="25"/>
      <c r="K285" s="25"/>
      <c r="L285" s="25"/>
      <c r="M285" s="25"/>
      <c r="N285" s="25"/>
      <c r="O285" s="27"/>
    </row>
    <row r="289" spans="1:15" x14ac:dyDescent="0.2">
      <c r="B289" s="9" t="s">
        <v>29</v>
      </c>
    </row>
    <row r="291" spans="1:15" ht="15" x14ac:dyDescent="0.2">
      <c r="A291" s="4"/>
      <c r="B291" s="478" t="s">
        <v>27</v>
      </c>
      <c r="C291" s="478"/>
      <c r="D291" s="478"/>
      <c r="E291" s="478"/>
      <c r="F291" s="478"/>
      <c r="G291" s="478"/>
      <c r="H291" s="478"/>
      <c r="I291" s="478"/>
      <c r="J291" s="478"/>
      <c r="K291" s="478"/>
      <c r="L291" s="478"/>
      <c r="M291" s="478"/>
      <c r="N291" s="478"/>
      <c r="O291" s="478"/>
    </row>
    <row r="292" spans="1:15" x14ac:dyDescent="0.2">
      <c r="A292" s="4"/>
      <c r="B292" s="465" t="s">
        <v>117</v>
      </c>
      <c r="C292" s="465"/>
      <c r="D292" s="465"/>
      <c r="E292" s="465"/>
      <c r="F292" s="465"/>
      <c r="G292" s="465"/>
      <c r="H292" s="465"/>
      <c r="I292" s="465"/>
      <c r="J292" s="465"/>
      <c r="K292" s="465"/>
      <c r="L292" s="465"/>
      <c r="M292" s="465"/>
      <c r="N292" s="465"/>
      <c r="O292" s="465"/>
    </row>
    <row r="293" spans="1:15" x14ac:dyDescent="0.2">
      <c r="D293" s="54"/>
      <c r="E293" s="55"/>
      <c r="F293" s="56"/>
      <c r="G293" s="20"/>
    </row>
    <row r="294" spans="1:15" x14ac:dyDescent="0.2">
      <c r="B294" s="12" t="s">
        <v>28</v>
      </c>
      <c r="C294" s="13"/>
      <c r="D294" s="14" t="s">
        <v>22</v>
      </c>
      <c r="E294" s="15"/>
      <c r="F294" s="16"/>
      <c r="G294" s="17"/>
      <c r="H294" s="17"/>
      <c r="I294" s="17"/>
      <c r="J294" s="17"/>
      <c r="K294" s="17"/>
      <c r="L294" s="17"/>
      <c r="M294" s="17"/>
      <c r="N294" s="17"/>
      <c r="O294" s="18"/>
    </row>
    <row r="295" spans="1:15" x14ac:dyDescent="0.2">
      <c r="B295" s="19" t="s">
        <v>0</v>
      </c>
      <c r="C295" s="20"/>
      <c r="D295" s="21"/>
      <c r="E295" s="22"/>
      <c r="F295" s="23"/>
      <c r="G295" s="24" t="s">
        <v>1</v>
      </c>
      <c r="H295" s="25"/>
      <c r="I295" s="26"/>
      <c r="J295" s="25"/>
      <c r="K295" s="27"/>
      <c r="L295" s="88" t="s">
        <v>25</v>
      </c>
      <c r="M295" s="17"/>
      <c r="N295" s="17"/>
      <c r="O295" s="18"/>
    </row>
    <row r="296" spans="1:15" x14ac:dyDescent="0.2">
      <c r="B296" s="28" t="s">
        <v>19</v>
      </c>
      <c r="C296" s="29"/>
      <c r="D296" s="30" t="s">
        <v>45</v>
      </c>
      <c r="E296" s="31"/>
      <c r="F296" s="32"/>
      <c r="G296" s="24" t="s">
        <v>2</v>
      </c>
      <c r="H296" s="24" t="s">
        <v>3</v>
      </c>
      <c r="I296" s="27"/>
      <c r="J296" s="33" t="s">
        <v>4</v>
      </c>
      <c r="K296" s="18"/>
      <c r="L296" s="25" t="s">
        <v>5</v>
      </c>
      <c r="M296" s="25"/>
      <c r="N296" s="479"/>
      <c r="O296" s="480"/>
    </row>
    <row r="297" spans="1:15" x14ac:dyDescent="0.2">
      <c r="B297" s="34"/>
      <c r="C297" s="11"/>
      <c r="D297" s="21"/>
      <c r="E297" s="22"/>
      <c r="F297" s="23"/>
      <c r="G297" s="19"/>
      <c r="H297" s="24"/>
      <c r="I297" s="25"/>
      <c r="J297" s="17"/>
      <c r="K297" s="17"/>
      <c r="L297" s="25"/>
      <c r="M297" s="25"/>
      <c r="N297" s="277"/>
      <c r="O297" s="278"/>
    </row>
    <row r="298" spans="1:15" x14ac:dyDescent="0.2">
      <c r="B298" s="35"/>
      <c r="C298" s="36"/>
      <c r="D298" s="37"/>
      <c r="E298" s="38"/>
      <c r="F298" s="39"/>
      <c r="G298" s="36"/>
      <c r="H298" s="481" t="s">
        <v>6</v>
      </c>
      <c r="I298" s="482"/>
      <c r="J298" s="482"/>
      <c r="K298" s="482"/>
      <c r="L298" s="482"/>
      <c r="M298" s="482"/>
      <c r="N298" s="482"/>
      <c r="O298" s="483"/>
    </row>
    <row r="299" spans="1:15" ht="25.5" x14ac:dyDescent="0.2">
      <c r="B299" s="95" t="s">
        <v>7</v>
      </c>
      <c r="C299" s="279" t="s">
        <v>8</v>
      </c>
      <c r="D299" s="40" t="s">
        <v>9</v>
      </c>
      <c r="E299" s="41" t="s">
        <v>10</v>
      </c>
      <c r="F299" s="280" t="s">
        <v>20</v>
      </c>
      <c r="G299" s="279" t="s">
        <v>11</v>
      </c>
      <c r="H299" s="481" t="s">
        <v>12</v>
      </c>
      <c r="I299" s="483"/>
      <c r="J299" s="481" t="s">
        <v>13</v>
      </c>
      <c r="K299" s="483"/>
      <c r="L299" s="481" t="s">
        <v>14</v>
      </c>
      <c r="M299" s="483"/>
      <c r="N299" s="481" t="s">
        <v>15</v>
      </c>
      <c r="O299" s="483"/>
    </row>
    <row r="300" spans="1:15" x14ac:dyDescent="0.2">
      <c r="B300" s="42"/>
      <c r="C300" s="24"/>
      <c r="D300" s="43"/>
      <c r="E300" s="44"/>
      <c r="F300" s="283"/>
      <c r="G300" s="24"/>
      <c r="H300" s="46" t="s">
        <v>16</v>
      </c>
      <c r="I300" s="47" t="s">
        <v>17</v>
      </c>
      <c r="J300" s="47" t="s">
        <v>16</v>
      </c>
      <c r="K300" s="47" t="s">
        <v>18</v>
      </c>
      <c r="L300" s="46" t="s">
        <v>16</v>
      </c>
      <c r="M300" s="48" t="s">
        <v>18</v>
      </c>
      <c r="N300" s="46" t="s">
        <v>16</v>
      </c>
      <c r="O300" s="46" t="s">
        <v>17</v>
      </c>
    </row>
    <row r="301" spans="1:15" x14ac:dyDescent="0.2">
      <c r="A301" s="4"/>
      <c r="B301" s="132"/>
      <c r="C301" s="91"/>
      <c r="D301" s="138"/>
      <c r="E301" s="133"/>
      <c r="F301" s="134"/>
      <c r="G301" s="135"/>
      <c r="H301" s="133"/>
      <c r="I301" s="136"/>
      <c r="J301" s="132"/>
      <c r="K301" s="132"/>
      <c r="L301" s="137"/>
      <c r="M301" s="35"/>
      <c r="N301" s="137"/>
      <c r="O301" s="137"/>
    </row>
    <row r="302" spans="1:15" s="2" customFormat="1" ht="12.75" x14ac:dyDescent="0.2">
      <c r="B302" s="97"/>
      <c r="C302" s="423" t="s">
        <v>164</v>
      </c>
      <c r="D302" s="436">
        <v>2500</v>
      </c>
      <c r="E302" s="327">
        <v>1</v>
      </c>
      <c r="F302" s="375" t="s">
        <v>40</v>
      </c>
      <c r="G302" s="118">
        <f>E302*D301:D302</f>
        <v>2500</v>
      </c>
      <c r="H302" s="116"/>
      <c r="I302" s="119"/>
      <c r="J302" s="327">
        <v>1</v>
      </c>
      <c r="K302" s="119">
        <f>J302*D302</f>
        <v>2500</v>
      </c>
      <c r="L302" s="120"/>
      <c r="M302" s="121"/>
      <c r="N302" s="120"/>
      <c r="O302" s="120"/>
    </row>
    <row r="303" spans="1:15" s="2" customFormat="1" ht="12.75" x14ac:dyDescent="0.2">
      <c r="B303" s="97"/>
      <c r="C303" s="423" t="s">
        <v>165</v>
      </c>
      <c r="D303" s="436">
        <v>3000</v>
      </c>
      <c r="E303" s="290">
        <v>1</v>
      </c>
      <c r="F303" s="375" t="s">
        <v>40</v>
      </c>
      <c r="G303" s="118">
        <f>E303*D302:D303</f>
        <v>3000</v>
      </c>
      <c r="H303" s="116"/>
      <c r="I303" s="119"/>
      <c r="J303" s="290">
        <v>1</v>
      </c>
      <c r="K303" s="119">
        <f>J303*D303</f>
        <v>3000</v>
      </c>
      <c r="L303" s="120"/>
      <c r="M303" s="121"/>
      <c r="N303" s="120"/>
      <c r="O303" s="120"/>
    </row>
    <row r="304" spans="1:15" s="2" customFormat="1" ht="12.75" x14ac:dyDescent="0.2">
      <c r="B304" s="97"/>
      <c r="C304" s="423" t="s">
        <v>166</v>
      </c>
      <c r="D304" s="436">
        <v>1360</v>
      </c>
      <c r="E304" s="290">
        <v>1</v>
      </c>
      <c r="F304" s="375" t="s">
        <v>40</v>
      </c>
      <c r="G304" s="118">
        <f>E304*D303:D304</f>
        <v>1360</v>
      </c>
      <c r="H304" s="116"/>
      <c r="I304" s="119"/>
      <c r="J304" s="290">
        <v>1</v>
      </c>
      <c r="K304" s="119">
        <f>J304*D304</f>
        <v>1360</v>
      </c>
      <c r="L304" s="120"/>
      <c r="M304" s="121"/>
      <c r="N304" s="120"/>
      <c r="O304" s="120"/>
    </row>
    <row r="305" spans="1:15" s="2" customFormat="1" ht="12.75" x14ac:dyDescent="0.2">
      <c r="B305" s="97"/>
      <c r="C305" s="74"/>
      <c r="D305" s="115"/>
      <c r="E305" s="116"/>
      <c r="F305" s="117"/>
      <c r="G305" s="118"/>
      <c r="H305" s="116"/>
      <c r="I305" s="119"/>
      <c r="J305" s="116"/>
      <c r="K305" s="119"/>
      <c r="L305" s="120"/>
      <c r="M305" s="121"/>
      <c r="N305" s="120"/>
      <c r="O305" s="120"/>
    </row>
    <row r="306" spans="1:15" s="2" customFormat="1" ht="12.75" x14ac:dyDescent="0.2">
      <c r="A306" s="7"/>
      <c r="B306" s="97"/>
      <c r="C306" s="74"/>
      <c r="D306" s="115"/>
      <c r="E306" s="116"/>
      <c r="F306" s="282"/>
      <c r="G306" s="118"/>
      <c r="H306" s="116"/>
      <c r="I306" s="119"/>
      <c r="J306" s="116"/>
      <c r="K306" s="119"/>
      <c r="L306" s="120"/>
      <c r="M306" s="121"/>
      <c r="N306" s="120"/>
      <c r="O306" s="120"/>
    </row>
    <row r="307" spans="1:15" x14ac:dyDescent="0.2">
      <c r="A307" s="97"/>
      <c r="B307" s="152"/>
      <c r="C307" s="124"/>
      <c r="D307" s="119"/>
      <c r="E307" s="97"/>
      <c r="F307" s="157"/>
      <c r="G307" s="141"/>
      <c r="H307" s="97"/>
      <c r="I307" s="154"/>
      <c r="J307" s="97"/>
      <c r="K307" s="142"/>
      <c r="L307" s="97"/>
      <c r="M307" s="154"/>
      <c r="N307" s="97"/>
      <c r="O307" s="154"/>
    </row>
    <row r="308" spans="1:15" x14ac:dyDescent="0.2">
      <c r="A308" s="282"/>
      <c r="B308" s="124"/>
      <c r="C308" s="77"/>
      <c r="D308" s="119"/>
      <c r="E308" s="97"/>
      <c r="F308" s="158"/>
      <c r="G308" s="141"/>
      <c r="H308" s="97"/>
      <c r="I308" s="154"/>
      <c r="J308" s="97"/>
      <c r="K308" s="142"/>
      <c r="L308" s="97"/>
      <c r="M308" s="154"/>
      <c r="N308" s="97"/>
      <c r="O308" s="154"/>
    </row>
    <row r="309" spans="1:15" ht="12.75" x14ac:dyDescent="0.2">
      <c r="A309" s="281"/>
      <c r="B309" s="124"/>
      <c r="C309" s="77"/>
      <c r="D309" s="119"/>
      <c r="E309" s="97"/>
      <c r="F309" s="156"/>
      <c r="G309" s="118"/>
      <c r="H309" s="97"/>
      <c r="I309" s="154"/>
      <c r="J309" s="97"/>
      <c r="K309" s="119"/>
      <c r="L309" s="97"/>
      <c r="M309" s="154"/>
      <c r="N309" s="97"/>
      <c r="O309" s="154"/>
    </row>
    <row r="310" spans="1:15" ht="12.75" x14ac:dyDescent="0.2">
      <c r="A310" s="281"/>
      <c r="B310" s="124"/>
      <c r="C310" s="77"/>
      <c r="D310" s="119"/>
      <c r="E310" s="97"/>
      <c r="F310" s="156"/>
      <c r="G310" s="154"/>
      <c r="H310" s="97"/>
      <c r="I310" s="154"/>
      <c r="J310" s="97"/>
      <c r="K310" s="154"/>
      <c r="L310" s="97"/>
      <c r="M310" s="154"/>
      <c r="N310" s="97"/>
      <c r="O310" s="154"/>
    </row>
    <row r="311" spans="1:15" x14ac:dyDescent="0.2">
      <c r="A311" s="2"/>
      <c r="B311" s="41"/>
      <c r="C311" s="145"/>
      <c r="D311" s="115"/>
      <c r="E311" s="139"/>
      <c r="F311" s="140"/>
      <c r="G311" s="118"/>
      <c r="H311" s="139"/>
      <c r="I311" s="119"/>
      <c r="J311" s="41"/>
      <c r="K311" s="142"/>
      <c r="L311" s="41"/>
      <c r="M311" s="142"/>
      <c r="N311" s="41"/>
      <c r="O311" s="142"/>
    </row>
    <row r="312" spans="1:15" x14ac:dyDescent="0.2">
      <c r="A312" s="6"/>
      <c r="B312" s="41"/>
      <c r="C312" s="41"/>
      <c r="D312" s="115"/>
      <c r="E312" s="139"/>
      <c r="F312" s="140"/>
      <c r="G312" s="141"/>
      <c r="H312" s="139"/>
      <c r="I312" s="142"/>
      <c r="J312" s="41"/>
      <c r="K312" s="142"/>
      <c r="L312" s="41"/>
      <c r="M312" s="142"/>
      <c r="N312" s="41"/>
      <c r="O312" s="142"/>
    </row>
    <row r="313" spans="1:15" x14ac:dyDescent="0.2">
      <c r="A313" s="2"/>
      <c r="B313" s="41"/>
      <c r="C313" s="144"/>
      <c r="D313" s="115"/>
      <c r="E313" s="139"/>
      <c r="F313" s="145"/>
      <c r="G313" s="146"/>
      <c r="H313" s="41"/>
      <c r="I313" s="142"/>
      <c r="J313" s="41"/>
      <c r="K313" s="142"/>
      <c r="L313" s="41"/>
      <c r="M313" s="142"/>
      <c r="N313" s="41"/>
      <c r="O313" s="142"/>
    </row>
    <row r="314" spans="1:15" x14ac:dyDescent="0.2">
      <c r="A314" s="4"/>
      <c r="B314" s="49"/>
      <c r="C314" s="42" t="s">
        <v>38</v>
      </c>
      <c r="D314" s="138"/>
      <c r="E314" s="147"/>
      <c r="F314" s="148"/>
      <c r="G314" s="149">
        <f>SUM(G302:G313)</f>
        <v>6860</v>
      </c>
      <c r="H314" s="49"/>
      <c r="I314" s="150"/>
      <c r="J314" s="49"/>
      <c r="K314" s="150">
        <f>SUM(K302:K313)</f>
        <v>6860</v>
      </c>
      <c r="L314" s="49"/>
      <c r="M314" s="150"/>
      <c r="N314" s="49"/>
      <c r="O314" s="150"/>
    </row>
    <row r="315" spans="1:15" x14ac:dyDescent="0.2">
      <c r="B315" s="36"/>
      <c r="C315" s="57"/>
      <c r="D315" s="58"/>
      <c r="E315" s="59"/>
      <c r="F315" s="60"/>
      <c r="G315" s="20"/>
      <c r="H315" s="20"/>
      <c r="I315" s="57"/>
      <c r="J315" s="57"/>
      <c r="K315" s="57"/>
      <c r="L315" s="57"/>
      <c r="M315" s="57"/>
      <c r="N315" s="57"/>
      <c r="O315" s="61"/>
    </row>
    <row r="316" spans="1:15" ht="18" x14ac:dyDescent="0.25">
      <c r="A316" s="8"/>
      <c r="B316" s="50" t="s">
        <v>30</v>
      </c>
      <c r="C316" s="51"/>
      <c r="E316" s="52" t="s">
        <v>32</v>
      </c>
      <c r="F316" s="52"/>
      <c r="G316" s="52"/>
      <c r="H316" s="52"/>
      <c r="I316" s="193"/>
      <c r="K316" s="52" t="s">
        <v>33</v>
      </c>
      <c r="L316" s="51"/>
      <c r="N316" s="51"/>
      <c r="O316" s="53" t="s">
        <v>31</v>
      </c>
    </row>
    <row r="317" spans="1:15" ht="15" x14ac:dyDescent="0.25">
      <c r="A317" s="5"/>
      <c r="B317" s="50"/>
      <c r="C317" s="51"/>
      <c r="D317" s="52"/>
      <c r="E317" s="52"/>
      <c r="F317" s="52"/>
      <c r="G317" s="52"/>
      <c r="H317" s="52"/>
      <c r="I317" s="52"/>
      <c r="J317" s="52"/>
      <c r="K317" s="51"/>
      <c r="L317" s="51"/>
      <c r="M317" s="51"/>
      <c r="N317" s="51"/>
      <c r="O317" s="53"/>
    </row>
    <row r="318" spans="1:15" ht="15" x14ac:dyDescent="0.2">
      <c r="A318" s="3"/>
      <c r="B318" s="476" t="s">
        <v>21</v>
      </c>
      <c r="C318" s="465"/>
      <c r="E318" s="155" t="s">
        <v>34</v>
      </c>
      <c r="F318" s="155"/>
      <c r="G318" s="155"/>
      <c r="H318" s="155"/>
      <c r="I318" s="155"/>
      <c r="J318" s="155"/>
      <c r="K318" s="465" t="s">
        <v>76</v>
      </c>
      <c r="L318" s="465"/>
      <c r="M318" s="465"/>
      <c r="N318" s="465"/>
      <c r="O318" s="484"/>
    </row>
    <row r="319" spans="1:15" ht="15" x14ac:dyDescent="0.2">
      <c r="A319" s="3"/>
      <c r="B319" s="477" t="s">
        <v>37</v>
      </c>
      <c r="C319" s="465"/>
      <c r="D319" s="155"/>
      <c r="E319" s="155"/>
      <c r="F319" s="155" t="s">
        <v>35</v>
      </c>
      <c r="G319" s="155"/>
      <c r="H319" s="155"/>
      <c r="I319" s="155"/>
      <c r="J319" s="155"/>
      <c r="K319" s="465" t="s">
        <v>36</v>
      </c>
      <c r="L319" s="465"/>
      <c r="M319" s="465"/>
      <c r="N319" s="465"/>
      <c r="O319" s="484"/>
    </row>
    <row r="320" spans="1:15" x14ac:dyDescent="0.2">
      <c r="B320" s="24"/>
      <c r="C320" s="25"/>
      <c r="D320" s="30"/>
      <c r="E320" s="31"/>
      <c r="F320" s="32"/>
      <c r="G320" s="25"/>
      <c r="H320" s="25"/>
      <c r="I320" s="25"/>
      <c r="J320" s="25"/>
      <c r="K320" s="25"/>
      <c r="L320" s="25"/>
      <c r="M320" s="25"/>
      <c r="N320" s="25"/>
      <c r="O320" s="27"/>
    </row>
    <row r="324" spans="1:15" x14ac:dyDescent="0.2">
      <c r="B324" s="9" t="s">
        <v>29</v>
      </c>
    </row>
    <row r="326" spans="1:15" ht="15" x14ac:dyDescent="0.2">
      <c r="A326" s="4"/>
      <c r="B326" s="478" t="s">
        <v>27</v>
      </c>
      <c r="C326" s="478"/>
      <c r="D326" s="478"/>
      <c r="E326" s="478"/>
      <c r="F326" s="478"/>
      <c r="G326" s="478"/>
      <c r="H326" s="478"/>
      <c r="I326" s="478"/>
      <c r="J326" s="478"/>
      <c r="K326" s="478"/>
      <c r="L326" s="478"/>
      <c r="M326" s="478"/>
      <c r="N326" s="478"/>
      <c r="O326" s="478"/>
    </row>
    <row r="327" spans="1:15" x14ac:dyDescent="0.2">
      <c r="A327" s="4"/>
      <c r="B327" s="465" t="s">
        <v>117</v>
      </c>
      <c r="C327" s="465"/>
      <c r="D327" s="465"/>
      <c r="E327" s="465"/>
      <c r="F327" s="465"/>
      <c r="G327" s="465"/>
      <c r="H327" s="465"/>
      <c r="I327" s="465"/>
      <c r="J327" s="465"/>
      <c r="K327" s="465"/>
      <c r="L327" s="465"/>
      <c r="M327" s="465"/>
      <c r="N327" s="465"/>
      <c r="O327" s="465"/>
    </row>
    <row r="328" spans="1:15" x14ac:dyDescent="0.2">
      <c r="D328" s="54"/>
      <c r="E328" s="55"/>
      <c r="F328" s="56"/>
      <c r="G328" s="20"/>
    </row>
    <row r="329" spans="1:15" x14ac:dyDescent="0.2">
      <c r="B329" s="12" t="s">
        <v>28</v>
      </c>
      <c r="C329" s="13"/>
      <c r="D329" s="14" t="s">
        <v>22</v>
      </c>
      <c r="E329" s="15"/>
      <c r="F329" s="16"/>
      <c r="G329" s="17"/>
      <c r="H329" s="17"/>
      <c r="I329" s="17"/>
      <c r="J329" s="17"/>
      <c r="K329" s="17"/>
      <c r="L329" s="17"/>
      <c r="M329" s="17"/>
      <c r="N329" s="17"/>
      <c r="O329" s="18"/>
    </row>
    <row r="330" spans="1:15" x14ac:dyDescent="0.2">
      <c r="B330" s="19" t="s">
        <v>0</v>
      </c>
      <c r="C330" s="20"/>
      <c r="D330" s="21"/>
      <c r="E330" s="22"/>
      <c r="F330" s="23"/>
      <c r="G330" s="24" t="s">
        <v>1</v>
      </c>
      <c r="H330" s="25"/>
      <c r="I330" s="26"/>
      <c r="J330" s="25"/>
      <c r="K330" s="27"/>
      <c r="L330" s="88" t="s">
        <v>25</v>
      </c>
      <c r="M330" s="17"/>
      <c r="N330" s="17"/>
      <c r="O330" s="18"/>
    </row>
    <row r="331" spans="1:15" x14ac:dyDescent="0.2">
      <c r="B331" s="28" t="s">
        <v>19</v>
      </c>
      <c r="C331" s="29"/>
      <c r="D331" s="30" t="s">
        <v>45</v>
      </c>
      <c r="E331" s="31"/>
      <c r="F331" s="32"/>
      <c r="G331" s="24" t="s">
        <v>2</v>
      </c>
      <c r="H331" s="24" t="s">
        <v>3</v>
      </c>
      <c r="I331" s="27"/>
      <c r="J331" s="33" t="s">
        <v>4</v>
      </c>
      <c r="K331" s="18"/>
      <c r="L331" s="25" t="s">
        <v>5</v>
      </c>
      <c r="M331" s="25"/>
      <c r="N331" s="479"/>
      <c r="O331" s="480"/>
    </row>
    <row r="332" spans="1:15" x14ac:dyDescent="0.2">
      <c r="B332" s="34"/>
      <c r="C332" s="11"/>
      <c r="D332" s="21"/>
      <c r="E332" s="22"/>
      <c r="F332" s="23"/>
      <c r="G332" s="19"/>
      <c r="H332" s="24"/>
      <c r="I332" s="25"/>
      <c r="J332" s="17"/>
      <c r="K332" s="17"/>
      <c r="L332" s="25"/>
      <c r="M332" s="25"/>
      <c r="N332" s="286"/>
      <c r="O332" s="287"/>
    </row>
    <row r="333" spans="1:15" x14ac:dyDescent="0.2">
      <c r="B333" s="35"/>
      <c r="C333" s="36"/>
      <c r="D333" s="37"/>
      <c r="E333" s="38"/>
      <c r="F333" s="39"/>
      <c r="G333" s="36"/>
      <c r="H333" s="481" t="s">
        <v>6</v>
      </c>
      <c r="I333" s="482"/>
      <c r="J333" s="482"/>
      <c r="K333" s="482"/>
      <c r="L333" s="482"/>
      <c r="M333" s="482"/>
      <c r="N333" s="482"/>
      <c r="O333" s="483"/>
    </row>
    <row r="334" spans="1:15" ht="25.5" x14ac:dyDescent="0.2">
      <c r="B334" s="95" t="s">
        <v>7</v>
      </c>
      <c r="C334" s="284" t="s">
        <v>8</v>
      </c>
      <c r="D334" s="40" t="s">
        <v>9</v>
      </c>
      <c r="E334" s="41" t="s">
        <v>10</v>
      </c>
      <c r="F334" s="285" t="s">
        <v>20</v>
      </c>
      <c r="G334" s="284" t="s">
        <v>11</v>
      </c>
      <c r="H334" s="481" t="s">
        <v>12</v>
      </c>
      <c r="I334" s="483"/>
      <c r="J334" s="481" t="s">
        <v>13</v>
      </c>
      <c r="K334" s="483"/>
      <c r="L334" s="481" t="s">
        <v>14</v>
      </c>
      <c r="M334" s="483"/>
      <c r="N334" s="481" t="s">
        <v>15</v>
      </c>
      <c r="O334" s="483"/>
    </row>
    <row r="335" spans="1:15" x14ac:dyDescent="0.2">
      <c r="B335" s="42"/>
      <c r="C335" s="24"/>
      <c r="D335" s="43"/>
      <c r="E335" s="44"/>
      <c r="F335" s="288"/>
      <c r="G335" s="24"/>
      <c r="H335" s="46" t="s">
        <v>16</v>
      </c>
      <c r="I335" s="47" t="s">
        <v>17</v>
      </c>
      <c r="J335" s="47" t="s">
        <v>16</v>
      </c>
      <c r="K335" s="47" t="s">
        <v>18</v>
      </c>
      <c r="L335" s="46" t="s">
        <v>16</v>
      </c>
      <c r="M335" s="48" t="s">
        <v>18</v>
      </c>
      <c r="N335" s="46" t="s">
        <v>16</v>
      </c>
      <c r="O335" s="46" t="s">
        <v>17</v>
      </c>
    </row>
    <row r="336" spans="1:15" x14ac:dyDescent="0.2">
      <c r="A336" s="4"/>
      <c r="B336" s="132"/>
      <c r="C336" s="91"/>
      <c r="D336" s="138"/>
      <c r="E336" s="133"/>
      <c r="F336" s="134"/>
      <c r="G336" s="135"/>
      <c r="H336" s="133"/>
      <c r="I336" s="136"/>
      <c r="J336" s="132"/>
      <c r="K336" s="132"/>
      <c r="L336" s="137"/>
      <c r="M336" s="35"/>
      <c r="N336" s="137"/>
      <c r="O336" s="137"/>
    </row>
    <row r="337" spans="1:15" s="2" customFormat="1" ht="12.75" x14ac:dyDescent="0.2">
      <c r="B337" s="97"/>
      <c r="C337" s="275" t="s">
        <v>167</v>
      </c>
      <c r="D337" s="437">
        <v>1000</v>
      </c>
      <c r="E337" s="116">
        <v>1</v>
      </c>
      <c r="F337" s="422" t="s">
        <v>170</v>
      </c>
      <c r="G337" s="118">
        <f t="shared" ref="G337:G342" si="1">E337*D337</f>
        <v>1000</v>
      </c>
      <c r="H337" s="116"/>
      <c r="I337" s="119"/>
      <c r="J337" s="290">
        <v>1</v>
      </c>
      <c r="K337" s="170">
        <f>J337*D337</f>
        <v>1000</v>
      </c>
      <c r="L337" s="120"/>
      <c r="M337" s="121"/>
      <c r="N337" s="120"/>
      <c r="O337" s="120"/>
    </row>
    <row r="338" spans="1:15" s="2" customFormat="1" ht="12.75" x14ac:dyDescent="0.2">
      <c r="B338" s="97"/>
      <c r="C338" s="275" t="s">
        <v>168</v>
      </c>
      <c r="D338" s="153">
        <v>1000</v>
      </c>
      <c r="E338" s="116">
        <v>1</v>
      </c>
      <c r="F338" s="422" t="s">
        <v>170</v>
      </c>
      <c r="G338" s="118">
        <f t="shared" si="1"/>
        <v>1000</v>
      </c>
      <c r="H338" s="116"/>
      <c r="I338" s="119"/>
      <c r="J338" s="290">
        <v>1</v>
      </c>
      <c r="K338" s="170">
        <f>J338*D338</f>
        <v>1000</v>
      </c>
      <c r="L338" s="120"/>
      <c r="M338" s="121"/>
      <c r="N338" s="120"/>
      <c r="O338" s="120"/>
    </row>
    <row r="339" spans="1:15" s="2" customFormat="1" ht="12.75" x14ac:dyDescent="0.2">
      <c r="B339" s="97"/>
      <c r="C339" s="124" t="s">
        <v>169</v>
      </c>
      <c r="D339" s="153">
        <v>360</v>
      </c>
      <c r="E339" s="116">
        <v>1</v>
      </c>
      <c r="F339" s="97" t="s">
        <v>171</v>
      </c>
      <c r="G339" s="118">
        <f t="shared" si="1"/>
        <v>360</v>
      </c>
      <c r="H339" s="116"/>
      <c r="I339" s="119"/>
      <c r="J339" s="438">
        <v>1</v>
      </c>
      <c r="K339" s="170">
        <f>J339*D339</f>
        <v>360</v>
      </c>
      <c r="L339" s="120"/>
      <c r="M339" s="121"/>
      <c r="N339" s="120"/>
      <c r="O339" s="120"/>
    </row>
    <row r="340" spans="1:15" s="2" customFormat="1" ht="12.75" hidden="1" x14ac:dyDescent="0.2">
      <c r="B340" s="97"/>
      <c r="C340" s="123"/>
      <c r="D340" s="153"/>
      <c r="E340" s="116"/>
      <c r="F340" s="97"/>
      <c r="G340" s="118">
        <f t="shared" si="1"/>
        <v>0</v>
      </c>
      <c r="H340" s="116"/>
      <c r="I340" s="119"/>
      <c r="J340" s="290"/>
      <c r="K340" s="170"/>
      <c r="L340" s="120"/>
      <c r="M340" s="121"/>
      <c r="N340" s="120"/>
      <c r="O340" s="120"/>
    </row>
    <row r="341" spans="1:15" s="2" customFormat="1" ht="12.75" hidden="1" x14ac:dyDescent="0.2">
      <c r="B341" s="97"/>
      <c r="C341" s="123"/>
      <c r="D341" s="153"/>
      <c r="E341" s="290"/>
      <c r="F341" s="97"/>
      <c r="G341" s="118">
        <f t="shared" si="1"/>
        <v>0</v>
      </c>
      <c r="H341" s="116"/>
      <c r="I341" s="119"/>
      <c r="J341" s="290"/>
      <c r="K341" s="170"/>
      <c r="L341" s="120"/>
      <c r="M341" s="121"/>
      <c r="N341" s="120"/>
      <c r="O341" s="120"/>
    </row>
    <row r="342" spans="1:15" s="2" customFormat="1" ht="12.75" hidden="1" x14ac:dyDescent="0.2">
      <c r="B342" s="97"/>
      <c r="C342" s="289"/>
      <c r="D342" s="153"/>
      <c r="E342" s="290"/>
      <c r="F342" s="97"/>
      <c r="G342" s="118">
        <f t="shared" si="1"/>
        <v>0</v>
      </c>
      <c r="H342" s="116"/>
      <c r="I342" s="119"/>
      <c r="J342" s="290"/>
      <c r="K342" s="170"/>
      <c r="L342" s="120"/>
      <c r="M342" s="121"/>
      <c r="N342" s="120"/>
      <c r="O342" s="120"/>
    </row>
    <row r="343" spans="1:15" s="2" customFormat="1" ht="12.75" x14ac:dyDescent="0.2">
      <c r="A343" s="97"/>
      <c r="B343" s="152"/>
      <c r="C343" s="123"/>
      <c r="D343" s="153"/>
      <c r="E343" s="290"/>
      <c r="F343" s="97"/>
      <c r="G343" s="118"/>
      <c r="H343" s="97"/>
      <c r="I343" s="154"/>
      <c r="J343" s="290"/>
      <c r="K343" s="170"/>
      <c r="L343" s="97"/>
      <c r="M343" s="154"/>
      <c r="N343" s="97"/>
      <c r="O343" s="154"/>
    </row>
    <row r="344" spans="1:15" s="2" customFormat="1" ht="12.75" hidden="1" x14ac:dyDescent="0.2">
      <c r="A344" s="310"/>
      <c r="B344" s="124"/>
      <c r="C344" s="123"/>
      <c r="D344" s="153"/>
      <c r="E344" s="291"/>
      <c r="F344" s="97"/>
      <c r="G344" s="118"/>
      <c r="H344" s="97"/>
      <c r="I344" s="154"/>
      <c r="J344" s="291"/>
      <c r="K344" s="170"/>
      <c r="L344" s="97"/>
      <c r="M344" s="154"/>
      <c r="N344" s="97"/>
      <c r="O344" s="154"/>
    </row>
    <row r="345" spans="1:15" s="2" customFormat="1" ht="12.75" hidden="1" x14ac:dyDescent="0.2">
      <c r="A345" s="309"/>
      <c r="B345" s="124"/>
      <c r="C345" s="289"/>
      <c r="D345" s="153"/>
      <c r="E345" s="238"/>
      <c r="F345" s="97"/>
      <c r="G345" s="118"/>
      <c r="H345" s="97"/>
      <c r="I345" s="154"/>
      <c r="J345" s="239"/>
      <c r="K345" s="170"/>
      <c r="L345" s="97"/>
      <c r="M345" s="154"/>
      <c r="N345" s="97"/>
      <c r="O345" s="154"/>
    </row>
    <row r="346" spans="1:15" s="2" customFormat="1" ht="12.75" hidden="1" x14ac:dyDescent="0.2">
      <c r="A346" s="309"/>
      <c r="B346" s="124"/>
      <c r="C346" s="289"/>
      <c r="D346" s="153"/>
      <c r="E346" s="238"/>
      <c r="F346" s="97"/>
      <c r="G346" s="118"/>
      <c r="H346" s="97"/>
      <c r="I346" s="154"/>
      <c r="J346" s="238"/>
      <c r="K346" s="170"/>
      <c r="L346" s="97"/>
      <c r="M346" s="154"/>
      <c r="N346" s="97"/>
      <c r="O346" s="154"/>
    </row>
    <row r="347" spans="1:15" s="2" customFormat="1" ht="12.75" x14ac:dyDescent="0.2">
      <c r="B347" s="97"/>
      <c r="C347" s="124"/>
      <c r="D347" s="115"/>
      <c r="E347" s="116"/>
      <c r="F347" s="117"/>
      <c r="G347" s="118"/>
      <c r="H347" s="116"/>
      <c r="I347" s="119"/>
      <c r="J347" s="97"/>
      <c r="K347" s="119"/>
      <c r="L347" s="97"/>
      <c r="M347" s="119"/>
      <c r="N347" s="97"/>
      <c r="O347" s="119"/>
    </row>
    <row r="348" spans="1:15" x14ac:dyDescent="0.2">
      <c r="A348" s="2"/>
      <c r="B348" s="41"/>
      <c r="C348" s="145"/>
      <c r="D348" s="115"/>
      <c r="E348" s="139"/>
      <c r="F348" s="140"/>
      <c r="G348" s="118"/>
      <c r="H348" s="139"/>
      <c r="I348" s="119"/>
      <c r="J348" s="41"/>
      <c r="K348" s="142"/>
      <c r="L348" s="41"/>
      <c r="M348" s="142"/>
      <c r="N348" s="41"/>
      <c r="O348" s="142"/>
    </row>
    <row r="349" spans="1:15" x14ac:dyDescent="0.2">
      <c r="A349" s="2"/>
      <c r="B349" s="41"/>
      <c r="C349" s="145"/>
      <c r="D349" s="115"/>
      <c r="E349" s="139"/>
      <c r="F349" s="140"/>
      <c r="G349" s="118"/>
      <c r="H349" s="139"/>
      <c r="I349" s="119"/>
      <c r="J349" s="41"/>
      <c r="K349" s="142"/>
      <c r="L349" s="41"/>
      <c r="M349" s="142"/>
      <c r="N349" s="41"/>
      <c r="O349" s="142"/>
    </row>
    <row r="350" spans="1:15" x14ac:dyDescent="0.2">
      <c r="A350" s="2"/>
      <c r="B350" s="41"/>
      <c r="C350" s="145"/>
      <c r="D350" s="115"/>
      <c r="E350" s="139"/>
      <c r="F350" s="140"/>
      <c r="G350" s="118"/>
      <c r="H350" s="139"/>
      <c r="I350" s="119"/>
      <c r="J350" s="41"/>
      <c r="K350" s="142"/>
      <c r="L350" s="41"/>
      <c r="M350" s="142"/>
      <c r="N350" s="41"/>
      <c r="O350" s="142"/>
    </row>
    <row r="351" spans="1:15" x14ac:dyDescent="0.2">
      <c r="A351" s="2"/>
      <c r="B351" s="41"/>
      <c r="C351" s="145"/>
      <c r="D351" s="115"/>
      <c r="E351" s="139"/>
      <c r="F351" s="140"/>
      <c r="G351" s="118"/>
      <c r="H351" s="139"/>
      <c r="I351" s="119"/>
      <c r="J351" s="41"/>
      <c r="K351" s="142"/>
      <c r="L351" s="41"/>
      <c r="M351" s="142"/>
      <c r="N351" s="41"/>
      <c r="O351" s="142"/>
    </row>
    <row r="352" spans="1:15" x14ac:dyDescent="0.2">
      <c r="A352" s="2"/>
      <c r="B352" s="41"/>
      <c r="C352" s="145"/>
      <c r="D352" s="115"/>
      <c r="E352" s="139"/>
      <c r="F352" s="140"/>
      <c r="G352" s="118"/>
      <c r="H352" s="139"/>
      <c r="I352" s="119"/>
      <c r="J352" s="41"/>
      <c r="K352" s="142"/>
      <c r="L352" s="41"/>
      <c r="M352" s="142"/>
      <c r="N352" s="41"/>
      <c r="O352" s="142"/>
    </row>
    <row r="353" spans="1:15" x14ac:dyDescent="0.2">
      <c r="A353" s="2"/>
      <c r="B353" s="41"/>
      <c r="C353" s="145"/>
      <c r="D353" s="115"/>
      <c r="E353" s="139"/>
      <c r="F353" s="140"/>
      <c r="G353" s="118"/>
      <c r="H353" s="139"/>
      <c r="I353" s="119"/>
      <c r="J353" s="41"/>
      <c r="K353" s="142"/>
      <c r="L353" s="41"/>
      <c r="M353" s="142"/>
      <c r="N353" s="41"/>
      <c r="O353" s="142"/>
    </row>
    <row r="354" spans="1:15" x14ac:dyDescent="0.2">
      <c r="A354" s="6"/>
      <c r="B354" s="41"/>
      <c r="C354" s="41"/>
      <c r="D354" s="115"/>
      <c r="E354" s="139"/>
      <c r="F354" s="140"/>
      <c r="G354" s="141"/>
      <c r="H354" s="139"/>
      <c r="I354" s="142"/>
      <c r="J354" s="41"/>
      <c r="K354" s="142"/>
      <c r="L354" s="41"/>
      <c r="M354" s="142"/>
      <c r="N354" s="41"/>
      <c r="O354" s="142"/>
    </row>
    <row r="355" spans="1:15" x14ac:dyDescent="0.2">
      <c r="A355" s="2"/>
      <c r="B355" s="41"/>
      <c r="C355" s="144"/>
      <c r="D355" s="115"/>
      <c r="E355" s="139"/>
      <c r="F355" s="145"/>
      <c r="G355" s="146"/>
      <c r="H355" s="41"/>
      <c r="I355" s="142"/>
      <c r="J355" s="41"/>
      <c r="K355" s="142"/>
      <c r="L355" s="41"/>
      <c r="M355" s="142"/>
      <c r="N355" s="41"/>
      <c r="O355" s="142"/>
    </row>
    <row r="356" spans="1:15" x14ac:dyDescent="0.2">
      <c r="A356" s="4"/>
      <c r="B356" s="49"/>
      <c r="C356" s="42" t="s">
        <v>38</v>
      </c>
      <c r="D356" s="138"/>
      <c r="E356" s="147"/>
      <c r="F356" s="148"/>
      <c r="G356" s="149">
        <f>SUM(G337:G355)</f>
        <v>2360</v>
      </c>
      <c r="H356" s="49"/>
      <c r="I356" s="150"/>
      <c r="J356" s="49"/>
      <c r="K356" s="150">
        <f>SUM(K337:K355)</f>
        <v>2360</v>
      </c>
      <c r="L356" s="49"/>
      <c r="M356" s="150"/>
      <c r="N356" s="49"/>
      <c r="O356" s="150"/>
    </row>
    <row r="357" spans="1:15" x14ac:dyDescent="0.2">
      <c r="B357" s="36"/>
      <c r="C357" s="57"/>
      <c r="D357" s="58"/>
      <c r="E357" s="59"/>
      <c r="F357" s="60"/>
      <c r="G357" s="20"/>
      <c r="H357" s="20"/>
      <c r="I357" s="57"/>
      <c r="J357" s="57"/>
      <c r="K357" s="57"/>
      <c r="L357" s="57"/>
      <c r="M357" s="57"/>
      <c r="N357" s="57"/>
      <c r="O357" s="61"/>
    </row>
    <row r="358" spans="1:15" ht="18" x14ac:dyDescent="0.25">
      <c r="A358" s="8"/>
      <c r="B358" s="50" t="s">
        <v>30</v>
      </c>
      <c r="C358" s="51"/>
      <c r="E358" s="52" t="s">
        <v>32</v>
      </c>
      <c r="F358" s="52"/>
      <c r="G358" s="52"/>
      <c r="H358" s="52"/>
      <c r="I358" s="193"/>
      <c r="K358" s="52" t="s">
        <v>33</v>
      </c>
      <c r="L358" s="51"/>
      <c r="N358" s="51"/>
      <c r="O358" s="53" t="s">
        <v>31</v>
      </c>
    </row>
    <row r="359" spans="1:15" ht="15" x14ac:dyDescent="0.25">
      <c r="A359" s="5"/>
      <c r="B359" s="50"/>
      <c r="C359" s="51"/>
      <c r="D359" s="52"/>
      <c r="E359" s="52"/>
      <c r="F359" s="52"/>
      <c r="G359" s="52"/>
      <c r="H359" s="52"/>
      <c r="I359" s="52"/>
      <c r="J359" s="52"/>
      <c r="K359" s="51"/>
      <c r="L359" s="51"/>
      <c r="M359" s="51"/>
      <c r="N359" s="51"/>
      <c r="O359" s="53"/>
    </row>
    <row r="360" spans="1:15" ht="15" x14ac:dyDescent="0.2">
      <c r="A360" s="3"/>
      <c r="B360" s="476" t="s">
        <v>67</v>
      </c>
      <c r="C360" s="465"/>
      <c r="E360" s="155" t="s">
        <v>34</v>
      </c>
      <c r="F360" s="155"/>
      <c r="G360" s="155"/>
      <c r="H360" s="155"/>
      <c r="I360" s="155"/>
      <c r="J360" s="155"/>
      <c r="K360" s="465" t="s">
        <v>76</v>
      </c>
      <c r="L360" s="465"/>
      <c r="M360" s="465"/>
      <c r="N360" s="465"/>
      <c r="O360" s="484"/>
    </row>
    <row r="361" spans="1:15" ht="15" x14ac:dyDescent="0.2">
      <c r="A361" s="3"/>
      <c r="B361" s="477" t="s">
        <v>68</v>
      </c>
      <c r="C361" s="465"/>
      <c r="D361" s="155"/>
      <c r="E361" s="155"/>
      <c r="F361" s="155" t="s">
        <v>35</v>
      </c>
      <c r="G361" s="155"/>
      <c r="H361" s="155"/>
      <c r="I361" s="155"/>
      <c r="J361" s="155"/>
      <c r="K361" s="465" t="s">
        <v>36</v>
      </c>
      <c r="L361" s="465"/>
      <c r="M361" s="465"/>
      <c r="N361" s="465"/>
      <c r="O361" s="484"/>
    </row>
    <row r="362" spans="1:15" x14ac:dyDescent="0.2">
      <c r="B362" s="24"/>
      <c r="C362" s="25"/>
      <c r="D362" s="30"/>
      <c r="E362" s="31"/>
      <c r="F362" s="32"/>
      <c r="G362" s="25"/>
      <c r="H362" s="25"/>
      <c r="I362" s="25"/>
      <c r="J362" s="25"/>
      <c r="K362" s="25"/>
      <c r="L362" s="25"/>
      <c r="M362" s="25"/>
      <c r="N362" s="25"/>
      <c r="O362" s="27"/>
    </row>
    <row r="365" spans="1:15" x14ac:dyDescent="0.2">
      <c r="B365" s="9" t="s">
        <v>29</v>
      </c>
    </row>
    <row r="367" spans="1:15" ht="15" x14ac:dyDescent="0.2">
      <c r="A367" s="4"/>
      <c r="B367" s="478" t="s">
        <v>27</v>
      </c>
      <c r="C367" s="478"/>
      <c r="D367" s="478"/>
      <c r="E367" s="478"/>
      <c r="F367" s="478"/>
      <c r="G367" s="478"/>
      <c r="H367" s="478"/>
      <c r="I367" s="478"/>
      <c r="J367" s="478"/>
      <c r="K367" s="478"/>
      <c r="L367" s="478"/>
      <c r="M367" s="478"/>
      <c r="N367" s="478"/>
      <c r="O367" s="478"/>
    </row>
    <row r="368" spans="1:15" x14ac:dyDescent="0.2">
      <c r="A368" s="4"/>
      <c r="B368" s="465" t="s">
        <v>117</v>
      </c>
      <c r="C368" s="465"/>
      <c r="D368" s="465"/>
      <c r="E368" s="465"/>
      <c r="F368" s="465"/>
      <c r="G368" s="465"/>
      <c r="H368" s="465"/>
      <c r="I368" s="465"/>
      <c r="J368" s="465"/>
      <c r="K368" s="465"/>
      <c r="L368" s="465"/>
      <c r="M368" s="465"/>
      <c r="N368" s="465"/>
      <c r="O368" s="465"/>
    </row>
    <row r="369" spans="1:15" x14ac:dyDescent="0.2">
      <c r="D369" s="54"/>
      <c r="E369" s="55"/>
      <c r="F369" s="56"/>
      <c r="G369" s="20"/>
    </row>
    <row r="370" spans="1:15" x14ac:dyDescent="0.2">
      <c r="B370" s="12" t="s">
        <v>28</v>
      </c>
      <c r="C370" s="13"/>
      <c r="D370" s="14" t="s">
        <v>22</v>
      </c>
      <c r="E370" s="15"/>
      <c r="F370" s="16"/>
      <c r="G370" s="17"/>
      <c r="H370" s="17"/>
      <c r="I370" s="17"/>
      <c r="J370" s="17"/>
      <c r="K370" s="17"/>
      <c r="L370" s="17"/>
      <c r="M370" s="17"/>
      <c r="N370" s="17"/>
      <c r="O370" s="18"/>
    </row>
    <row r="371" spans="1:15" x14ac:dyDescent="0.2">
      <c r="B371" s="19" t="s">
        <v>0</v>
      </c>
      <c r="C371" s="20"/>
      <c r="D371" s="21"/>
      <c r="E371" s="22"/>
      <c r="F371" s="23"/>
      <c r="G371" s="24" t="s">
        <v>1</v>
      </c>
      <c r="H371" s="25"/>
      <c r="I371" s="26"/>
      <c r="J371" s="25"/>
      <c r="K371" s="27"/>
      <c r="L371" s="88" t="s">
        <v>25</v>
      </c>
      <c r="M371" s="17"/>
      <c r="N371" s="17"/>
      <c r="O371" s="18"/>
    </row>
    <row r="372" spans="1:15" x14ac:dyDescent="0.2">
      <c r="B372" s="28" t="s">
        <v>19</v>
      </c>
      <c r="C372" s="29"/>
      <c r="D372" s="30" t="s">
        <v>45</v>
      </c>
      <c r="E372" s="31"/>
      <c r="F372" s="32"/>
      <c r="G372" s="24" t="s">
        <v>2</v>
      </c>
      <c r="H372" s="24" t="s">
        <v>3</v>
      </c>
      <c r="I372" s="27"/>
      <c r="J372" s="33" t="s">
        <v>4</v>
      </c>
      <c r="K372" s="18"/>
      <c r="L372" s="25" t="s">
        <v>5</v>
      </c>
      <c r="M372" s="25"/>
      <c r="N372" s="479"/>
      <c r="O372" s="480"/>
    </row>
    <row r="373" spans="1:15" x14ac:dyDescent="0.2">
      <c r="B373" s="34"/>
      <c r="C373" s="11"/>
      <c r="D373" s="21"/>
      <c r="E373" s="22"/>
      <c r="F373" s="23"/>
      <c r="G373" s="19"/>
      <c r="H373" s="24"/>
      <c r="I373" s="25"/>
      <c r="J373" s="17"/>
      <c r="K373" s="17"/>
      <c r="L373" s="25"/>
      <c r="M373" s="25"/>
      <c r="N373" s="313"/>
      <c r="O373" s="314"/>
    </row>
    <row r="374" spans="1:15" x14ac:dyDescent="0.2">
      <c r="B374" s="35"/>
      <c r="C374" s="36"/>
      <c r="D374" s="37"/>
      <c r="E374" s="38"/>
      <c r="F374" s="39"/>
      <c r="G374" s="36"/>
      <c r="H374" s="481" t="s">
        <v>6</v>
      </c>
      <c r="I374" s="482"/>
      <c r="J374" s="482"/>
      <c r="K374" s="482"/>
      <c r="L374" s="482"/>
      <c r="M374" s="482"/>
      <c r="N374" s="482"/>
      <c r="O374" s="483"/>
    </row>
    <row r="375" spans="1:15" ht="25.5" x14ac:dyDescent="0.2">
      <c r="B375" s="95" t="s">
        <v>7</v>
      </c>
      <c r="C375" s="311" t="s">
        <v>8</v>
      </c>
      <c r="D375" s="40" t="s">
        <v>9</v>
      </c>
      <c r="E375" s="41" t="s">
        <v>10</v>
      </c>
      <c r="F375" s="312" t="s">
        <v>20</v>
      </c>
      <c r="G375" s="311" t="s">
        <v>11</v>
      </c>
      <c r="H375" s="481" t="s">
        <v>12</v>
      </c>
      <c r="I375" s="483"/>
      <c r="J375" s="481" t="s">
        <v>13</v>
      </c>
      <c r="K375" s="483"/>
      <c r="L375" s="481" t="s">
        <v>14</v>
      </c>
      <c r="M375" s="483"/>
      <c r="N375" s="481" t="s">
        <v>15</v>
      </c>
      <c r="O375" s="483"/>
    </row>
    <row r="376" spans="1:15" x14ac:dyDescent="0.2">
      <c r="B376" s="42"/>
      <c r="C376" s="24"/>
      <c r="D376" s="43"/>
      <c r="E376" s="44"/>
      <c r="F376" s="315"/>
      <c r="G376" s="24"/>
      <c r="H376" s="46" t="s">
        <v>16</v>
      </c>
      <c r="I376" s="47" t="s">
        <v>17</v>
      </c>
      <c r="J376" s="47" t="s">
        <v>16</v>
      </c>
      <c r="K376" s="47" t="s">
        <v>18</v>
      </c>
      <c r="L376" s="46" t="s">
        <v>16</v>
      </c>
      <c r="M376" s="48" t="s">
        <v>18</v>
      </c>
      <c r="N376" s="46" t="s">
        <v>16</v>
      </c>
      <c r="O376" s="46" t="s">
        <v>17</v>
      </c>
    </row>
    <row r="377" spans="1:15" x14ac:dyDescent="0.2">
      <c r="A377" s="4"/>
      <c r="B377" s="132"/>
      <c r="C377" s="91"/>
      <c r="D377" s="138"/>
      <c r="E377" s="133"/>
      <c r="F377" s="134"/>
      <c r="G377" s="135"/>
      <c r="H377" s="133"/>
      <c r="I377" s="136"/>
      <c r="J377" s="132"/>
      <c r="K377" s="132"/>
      <c r="L377" s="137"/>
      <c r="M377" s="35"/>
      <c r="N377" s="137"/>
      <c r="O377" s="137"/>
    </row>
    <row r="378" spans="1:15" s="2" customFormat="1" ht="12.75" x14ac:dyDescent="0.2">
      <c r="B378" s="97"/>
      <c r="C378" s="240" t="s">
        <v>172</v>
      </c>
      <c r="D378" s="153">
        <v>102</v>
      </c>
      <c r="E378" s="290">
        <v>1</v>
      </c>
      <c r="F378" s="124" t="s">
        <v>24</v>
      </c>
      <c r="G378" s="118">
        <f>D378*E378</f>
        <v>102</v>
      </c>
      <c r="H378" s="116"/>
      <c r="I378" s="119"/>
      <c r="J378" s="290">
        <v>1</v>
      </c>
      <c r="K378" s="170">
        <f>G378</f>
        <v>102</v>
      </c>
      <c r="L378" s="120"/>
      <c r="M378" s="121"/>
      <c r="N378" s="120"/>
      <c r="O378" s="120"/>
    </row>
    <row r="379" spans="1:15" s="2" customFormat="1" ht="12.75" x14ac:dyDescent="0.2">
      <c r="B379" s="97"/>
      <c r="C379" s="240" t="s">
        <v>173</v>
      </c>
      <c r="D379" s="153">
        <v>50</v>
      </c>
      <c r="E379" s="290">
        <v>6</v>
      </c>
      <c r="F379" s="124" t="s">
        <v>24</v>
      </c>
      <c r="G379" s="118">
        <f t="shared" ref="G379:G386" si="2">D379*E379</f>
        <v>300</v>
      </c>
      <c r="H379" s="116"/>
      <c r="I379" s="119"/>
      <c r="J379" s="290">
        <v>6</v>
      </c>
      <c r="K379" s="170">
        <f t="shared" ref="K379:K386" si="3">G379</f>
        <v>300</v>
      </c>
      <c r="L379" s="120"/>
      <c r="M379" s="121"/>
      <c r="N379" s="120"/>
      <c r="O379" s="120"/>
    </row>
    <row r="380" spans="1:15" s="2" customFormat="1" ht="12.75" x14ac:dyDescent="0.2">
      <c r="B380" s="97"/>
      <c r="C380" s="240" t="s">
        <v>174</v>
      </c>
      <c r="D380" s="153">
        <v>102</v>
      </c>
      <c r="E380" s="290">
        <v>5</v>
      </c>
      <c r="F380" s="124" t="s">
        <v>24</v>
      </c>
      <c r="G380" s="118">
        <f t="shared" si="2"/>
        <v>510</v>
      </c>
      <c r="H380" s="116"/>
      <c r="I380" s="119"/>
      <c r="J380" s="290">
        <v>5</v>
      </c>
      <c r="K380" s="170">
        <f t="shared" si="3"/>
        <v>510</v>
      </c>
      <c r="L380" s="120"/>
      <c r="M380" s="121"/>
      <c r="N380" s="120"/>
      <c r="O380" s="120"/>
    </row>
    <row r="381" spans="1:15" s="2" customFormat="1" ht="12.75" x14ac:dyDescent="0.2">
      <c r="B381" s="97"/>
      <c r="C381" s="240" t="s">
        <v>175</v>
      </c>
      <c r="D381" s="153">
        <v>175</v>
      </c>
      <c r="E381" s="290">
        <v>5</v>
      </c>
      <c r="F381" s="124" t="s">
        <v>24</v>
      </c>
      <c r="G381" s="118">
        <f t="shared" si="2"/>
        <v>875</v>
      </c>
      <c r="H381" s="116"/>
      <c r="I381" s="119"/>
      <c r="J381" s="290">
        <v>5</v>
      </c>
      <c r="K381" s="170">
        <f t="shared" si="3"/>
        <v>875</v>
      </c>
      <c r="L381" s="120"/>
      <c r="M381" s="121"/>
      <c r="N381" s="120"/>
      <c r="O381" s="120"/>
    </row>
    <row r="382" spans="1:15" s="2" customFormat="1" ht="12.75" x14ac:dyDescent="0.2">
      <c r="B382" s="97"/>
      <c r="C382" s="74" t="s">
        <v>176</v>
      </c>
      <c r="D382" s="153">
        <v>50</v>
      </c>
      <c r="E382" s="403">
        <v>3</v>
      </c>
      <c r="F382" s="124" t="s">
        <v>24</v>
      </c>
      <c r="G382" s="118">
        <f t="shared" si="2"/>
        <v>150</v>
      </c>
      <c r="H382" s="116"/>
      <c r="I382" s="119"/>
      <c r="J382" s="403">
        <v>3</v>
      </c>
      <c r="K382" s="170">
        <f t="shared" si="3"/>
        <v>150</v>
      </c>
      <c r="L382" s="120"/>
      <c r="M382" s="121"/>
      <c r="N382" s="120"/>
      <c r="O382" s="120"/>
    </row>
    <row r="383" spans="1:15" x14ac:dyDescent="0.2">
      <c r="A383" s="2"/>
      <c r="B383" s="41"/>
      <c r="C383" s="240" t="s">
        <v>177</v>
      </c>
      <c r="D383" s="153">
        <v>70</v>
      </c>
      <c r="E383" s="403">
        <v>1</v>
      </c>
      <c r="F383" s="124" t="s">
        <v>26</v>
      </c>
      <c r="G383" s="118">
        <f t="shared" si="2"/>
        <v>70</v>
      </c>
      <c r="H383" s="139"/>
      <c r="I383" s="119"/>
      <c r="J383" s="403">
        <v>1</v>
      </c>
      <c r="K383" s="170">
        <f t="shared" si="3"/>
        <v>70</v>
      </c>
      <c r="L383" s="41"/>
      <c r="M383" s="142"/>
      <c r="N383" s="41"/>
      <c r="O383" s="142"/>
    </row>
    <row r="384" spans="1:15" x14ac:dyDescent="0.2">
      <c r="A384" s="2"/>
      <c r="B384" s="41"/>
      <c r="C384" s="7" t="s">
        <v>178</v>
      </c>
      <c r="D384" s="153">
        <v>175</v>
      </c>
      <c r="E384" s="403">
        <v>1</v>
      </c>
      <c r="F384" s="124" t="s">
        <v>26</v>
      </c>
      <c r="G384" s="118">
        <f t="shared" si="2"/>
        <v>175</v>
      </c>
      <c r="H384" s="139"/>
      <c r="I384" s="119"/>
      <c r="J384" s="403">
        <v>1</v>
      </c>
      <c r="K384" s="170">
        <f t="shared" si="3"/>
        <v>175</v>
      </c>
      <c r="L384" s="41"/>
      <c r="M384" s="142"/>
      <c r="N384" s="41"/>
      <c r="O384" s="142"/>
    </row>
    <row r="385" spans="1:15" x14ac:dyDescent="0.2">
      <c r="A385" s="2"/>
      <c r="B385" s="41"/>
      <c r="C385" s="297" t="s">
        <v>179</v>
      </c>
      <c r="D385" s="298">
        <v>285</v>
      </c>
      <c r="E385" s="403">
        <v>5</v>
      </c>
      <c r="F385" s="124" t="s">
        <v>24</v>
      </c>
      <c r="G385" s="118">
        <f t="shared" si="2"/>
        <v>1425</v>
      </c>
      <c r="H385" s="139"/>
      <c r="I385" s="119"/>
      <c r="J385" s="403">
        <v>5</v>
      </c>
      <c r="K385" s="170">
        <f t="shared" si="3"/>
        <v>1425</v>
      </c>
      <c r="L385" s="41"/>
      <c r="M385" s="142"/>
      <c r="N385" s="41"/>
      <c r="O385" s="142"/>
    </row>
    <row r="386" spans="1:15" x14ac:dyDescent="0.2">
      <c r="A386" s="2"/>
      <c r="B386" s="41"/>
      <c r="C386" s="297" t="s">
        <v>180</v>
      </c>
      <c r="D386" s="298">
        <v>20</v>
      </c>
      <c r="E386" s="403">
        <v>2</v>
      </c>
      <c r="F386" s="124" t="s">
        <v>181</v>
      </c>
      <c r="G386" s="118">
        <f t="shared" si="2"/>
        <v>40</v>
      </c>
      <c r="H386" s="139"/>
      <c r="I386" s="119"/>
      <c r="J386" s="403">
        <v>2</v>
      </c>
      <c r="K386" s="170">
        <f t="shared" si="3"/>
        <v>40</v>
      </c>
      <c r="L386" s="41"/>
      <c r="M386" s="142"/>
      <c r="N386" s="41"/>
      <c r="O386" s="142"/>
    </row>
    <row r="387" spans="1:15" x14ac:dyDescent="0.2">
      <c r="A387" s="2"/>
      <c r="B387" s="41"/>
      <c r="C387" s="145"/>
      <c r="D387" s="115"/>
      <c r="E387" s="139"/>
      <c r="F387" s="140"/>
      <c r="G387" s="118"/>
      <c r="H387" s="139"/>
      <c r="I387" s="119"/>
      <c r="J387" s="41"/>
      <c r="K387" s="142"/>
      <c r="L387" s="41"/>
      <c r="M387" s="142"/>
      <c r="N387" s="41"/>
      <c r="O387" s="142"/>
    </row>
    <row r="388" spans="1:15" x14ac:dyDescent="0.2">
      <c r="A388" s="6"/>
      <c r="B388" s="41"/>
      <c r="C388" s="41"/>
      <c r="D388" s="115"/>
      <c r="E388" s="139"/>
      <c r="F388" s="140"/>
      <c r="G388" s="141"/>
      <c r="H388" s="139"/>
      <c r="I388" s="142"/>
      <c r="J388" s="41"/>
      <c r="K388" s="142"/>
      <c r="L388" s="41"/>
      <c r="M388" s="142"/>
      <c r="N388" s="41"/>
      <c r="O388" s="142"/>
    </row>
    <row r="389" spans="1:15" x14ac:dyDescent="0.2">
      <c r="A389" s="2"/>
      <c r="B389" s="41"/>
      <c r="C389" s="144"/>
      <c r="D389" s="115"/>
      <c r="E389" s="139"/>
      <c r="F389" s="145"/>
      <c r="G389" s="146"/>
      <c r="H389" s="41"/>
      <c r="I389" s="142"/>
      <c r="J389" s="41"/>
      <c r="K389" s="142"/>
      <c r="L389" s="41"/>
      <c r="M389" s="142"/>
      <c r="N389" s="41"/>
      <c r="O389" s="142"/>
    </row>
    <row r="390" spans="1:15" x14ac:dyDescent="0.2">
      <c r="A390" s="4"/>
      <c r="B390" s="49"/>
      <c r="C390" s="42" t="s">
        <v>38</v>
      </c>
      <c r="D390" s="138"/>
      <c r="E390" s="147"/>
      <c r="F390" s="148"/>
      <c r="G390" s="149">
        <f>SUM(G378:G389)</f>
        <v>3647</v>
      </c>
      <c r="H390" s="49"/>
      <c r="I390" s="150"/>
      <c r="J390" s="49"/>
      <c r="K390" s="150">
        <f>SUM(K378:K389)</f>
        <v>3647</v>
      </c>
      <c r="L390" s="49"/>
      <c r="M390" s="150"/>
      <c r="N390" s="49"/>
      <c r="O390" s="150"/>
    </row>
    <row r="391" spans="1:15" x14ac:dyDescent="0.2">
      <c r="B391" s="36"/>
      <c r="C391" s="57"/>
      <c r="D391" s="58"/>
      <c r="E391" s="59"/>
      <c r="F391" s="60"/>
      <c r="G391" s="20"/>
      <c r="H391" s="20"/>
      <c r="I391" s="57"/>
      <c r="J391" s="57"/>
      <c r="K391" s="57"/>
      <c r="L391" s="57"/>
      <c r="M391" s="57"/>
      <c r="N391" s="57"/>
      <c r="O391" s="61"/>
    </row>
    <row r="392" spans="1:15" ht="18" x14ac:dyDescent="0.25">
      <c r="A392" s="8"/>
      <c r="B392" s="50" t="s">
        <v>30</v>
      </c>
      <c r="C392" s="51"/>
      <c r="E392" s="52" t="s">
        <v>32</v>
      </c>
      <c r="F392" s="52"/>
      <c r="G392" s="52"/>
      <c r="H392" s="52"/>
      <c r="I392" s="193"/>
      <c r="K392" s="52" t="s">
        <v>33</v>
      </c>
      <c r="L392" s="51"/>
      <c r="N392" s="51"/>
      <c r="O392" s="53" t="s">
        <v>31</v>
      </c>
    </row>
    <row r="393" spans="1:15" ht="15" x14ac:dyDescent="0.25">
      <c r="A393" s="5"/>
      <c r="B393" s="50"/>
      <c r="C393" s="51"/>
      <c r="D393" s="52"/>
      <c r="E393" s="52"/>
      <c r="F393" s="52"/>
      <c r="G393" s="52"/>
      <c r="H393" s="52"/>
      <c r="I393" s="52"/>
      <c r="J393" s="52"/>
      <c r="K393" s="51"/>
      <c r="L393" s="51"/>
      <c r="M393" s="51"/>
      <c r="N393" s="51"/>
      <c r="O393" s="53"/>
    </row>
    <row r="394" spans="1:15" ht="15" x14ac:dyDescent="0.2">
      <c r="A394" s="3"/>
      <c r="B394" s="476" t="str">
        <f>[1]purreq!$C$41</f>
        <v>JEROME POTINGAN</v>
      </c>
      <c r="C394" s="465"/>
      <c r="E394" s="155" t="s">
        <v>34</v>
      </c>
      <c r="F394" s="155"/>
      <c r="G394" s="155"/>
      <c r="H394" s="155"/>
      <c r="I394" s="155"/>
      <c r="J394" s="155"/>
      <c r="K394" s="465" t="s">
        <v>76</v>
      </c>
      <c r="L394" s="465"/>
      <c r="M394" s="465"/>
      <c r="N394" s="465"/>
      <c r="O394" s="484"/>
    </row>
    <row r="395" spans="1:15" ht="15" x14ac:dyDescent="0.2">
      <c r="A395" s="3"/>
      <c r="B395" s="477" t="str">
        <f>[1]purreq!$C$42</f>
        <v>Sanitation Inspector</v>
      </c>
      <c r="C395" s="465"/>
      <c r="D395" s="155"/>
      <c r="E395" s="155"/>
      <c r="F395" s="155" t="s">
        <v>35</v>
      </c>
      <c r="G395" s="155"/>
      <c r="H395" s="155"/>
      <c r="I395" s="155"/>
      <c r="J395" s="155"/>
      <c r="K395" s="465" t="s">
        <v>36</v>
      </c>
      <c r="L395" s="465"/>
      <c r="M395" s="465"/>
      <c r="N395" s="465"/>
      <c r="O395" s="484"/>
    </row>
    <row r="396" spans="1:15" x14ac:dyDescent="0.2">
      <c r="B396" s="24"/>
      <c r="C396" s="25"/>
      <c r="D396" s="30"/>
      <c r="E396" s="31"/>
      <c r="F396" s="32"/>
      <c r="G396" s="25"/>
      <c r="H396" s="25"/>
      <c r="I396" s="25"/>
      <c r="J396" s="25"/>
      <c r="K396" s="25"/>
      <c r="L396" s="25"/>
      <c r="M396" s="25"/>
      <c r="N396" s="25"/>
      <c r="O396" s="27"/>
    </row>
    <row r="400" spans="1:15" x14ac:dyDescent="0.2">
      <c r="B400" s="9" t="s">
        <v>29</v>
      </c>
    </row>
    <row r="402" spans="1:15" ht="15" x14ac:dyDescent="0.2">
      <c r="A402" s="4"/>
      <c r="B402" s="478" t="s">
        <v>27</v>
      </c>
      <c r="C402" s="478"/>
      <c r="D402" s="478"/>
      <c r="E402" s="478"/>
      <c r="F402" s="478"/>
      <c r="G402" s="478"/>
      <c r="H402" s="478"/>
      <c r="I402" s="478"/>
      <c r="J402" s="478"/>
      <c r="K402" s="478"/>
      <c r="L402" s="478"/>
      <c r="M402" s="478"/>
      <c r="N402" s="478"/>
      <c r="O402" s="478"/>
    </row>
    <row r="403" spans="1:15" x14ac:dyDescent="0.2">
      <c r="A403" s="4"/>
      <c r="B403" s="465" t="s">
        <v>117</v>
      </c>
      <c r="C403" s="465"/>
      <c r="D403" s="465"/>
      <c r="E403" s="465"/>
      <c r="F403" s="465"/>
      <c r="G403" s="465"/>
      <c r="H403" s="465"/>
      <c r="I403" s="465"/>
      <c r="J403" s="465"/>
      <c r="K403" s="465"/>
      <c r="L403" s="465"/>
      <c r="M403" s="465"/>
      <c r="N403" s="465"/>
      <c r="O403" s="465"/>
    </row>
    <row r="404" spans="1:15" x14ac:dyDescent="0.2">
      <c r="D404" s="54"/>
      <c r="E404" s="55"/>
      <c r="F404" s="56"/>
      <c r="G404" s="20"/>
    </row>
    <row r="405" spans="1:15" x14ac:dyDescent="0.2">
      <c r="B405" s="12" t="s">
        <v>28</v>
      </c>
      <c r="C405" s="13"/>
      <c r="D405" s="14" t="s">
        <v>22</v>
      </c>
      <c r="E405" s="15"/>
      <c r="F405" s="16"/>
      <c r="G405" s="17"/>
      <c r="H405" s="17"/>
      <c r="I405" s="17"/>
      <c r="J405" s="17"/>
      <c r="K405" s="17"/>
      <c r="L405" s="17"/>
      <c r="M405" s="17"/>
      <c r="N405" s="17"/>
      <c r="O405" s="18"/>
    </row>
    <row r="406" spans="1:15" x14ac:dyDescent="0.2">
      <c r="B406" s="19" t="s">
        <v>0</v>
      </c>
      <c r="C406" s="20"/>
      <c r="D406" s="21"/>
      <c r="E406" s="22"/>
      <c r="F406" s="23"/>
      <c r="G406" s="24" t="s">
        <v>1</v>
      </c>
      <c r="H406" s="25"/>
      <c r="I406" s="26"/>
      <c r="J406" s="25"/>
      <c r="K406" s="27"/>
      <c r="L406" s="88" t="s">
        <v>25</v>
      </c>
      <c r="M406" s="17"/>
      <c r="N406" s="17"/>
      <c r="O406" s="18"/>
    </row>
    <row r="407" spans="1:15" x14ac:dyDescent="0.2">
      <c r="B407" s="28" t="s">
        <v>19</v>
      </c>
      <c r="C407" s="29"/>
      <c r="D407" s="30" t="s">
        <v>195</v>
      </c>
      <c r="E407" s="31"/>
      <c r="F407" s="32"/>
      <c r="G407" s="24" t="s">
        <v>2</v>
      </c>
      <c r="H407" s="24" t="s">
        <v>3</v>
      </c>
      <c r="I407" s="27"/>
      <c r="J407" s="33" t="s">
        <v>4</v>
      </c>
      <c r="K407" s="18"/>
      <c r="L407" s="25" t="s">
        <v>5</v>
      </c>
      <c r="M407" s="25"/>
      <c r="N407" s="479"/>
      <c r="O407" s="480"/>
    </row>
    <row r="408" spans="1:15" x14ac:dyDescent="0.2">
      <c r="B408" s="34"/>
      <c r="C408" s="11"/>
      <c r="D408" s="21"/>
      <c r="E408" s="22"/>
      <c r="F408" s="23"/>
      <c r="G408" s="19"/>
      <c r="H408" s="24"/>
      <c r="I408" s="25"/>
      <c r="J408" s="17"/>
      <c r="K408" s="17"/>
      <c r="L408" s="25"/>
      <c r="M408" s="25"/>
      <c r="N408" s="316"/>
      <c r="O408" s="317"/>
    </row>
    <row r="409" spans="1:15" x14ac:dyDescent="0.2">
      <c r="B409" s="35"/>
      <c r="C409" s="36"/>
      <c r="D409" s="37"/>
      <c r="E409" s="38"/>
      <c r="F409" s="39"/>
      <c r="G409" s="36"/>
      <c r="H409" s="481" t="s">
        <v>6</v>
      </c>
      <c r="I409" s="482"/>
      <c r="J409" s="482"/>
      <c r="K409" s="482"/>
      <c r="L409" s="482"/>
      <c r="M409" s="482"/>
      <c r="N409" s="482"/>
      <c r="O409" s="483"/>
    </row>
    <row r="410" spans="1:15" ht="25.5" x14ac:dyDescent="0.2">
      <c r="B410" s="95" t="s">
        <v>7</v>
      </c>
      <c r="C410" s="318" t="s">
        <v>8</v>
      </c>
      <c r="D410" s="40" t="s">
        <v>9</v>
      </c>
      <c r="E410" s="41" t="s">
        <v>10</v>
      </c>
      <c r="F410" s="319" t="s">
        <v>20</v>
      </c>
      <c r="G410" s="318" t="s">
        <v>11</v>
      </c>
      <c r="H410" s="481" t="s">
        <v>12</v>
      </c>
      <c r="I410" s="483"/>
      <c r="J410" s="481" t="s">
        <v>13</v>
      </c>
      <c r="K410" s="483"/>
      <c r="L410" s="481" t="s">
        <v>14</v>
      </c>
      <c r="M410" s="483"/>
      <c r="N410" s="481" t="s">
        <v>15</v>
      </c>
      <c r="O410" s="483"/>
    </row>
    <row r="411" spans="1:15" x14ac:dyDescent="0.2">
      <c r="B411" s="42"/>
      <c r="C411" s="24"/>
      <c r="D411" s="43"/>
      <c r="E411" s="44"/>
      <c r="F411" s="320"/>
      <c r="G411" s="24"/>
      <c r="H411" s="46" t="s">
        <v>16</v>
      </c>
      <c r="I411" s="47" t="s">
        <v>17</v>
      </c>
      <c r="J411" s="47" t="s">
        <v>16</v>
      </c>
      <c r="K411" s="47" t="s">
        <v>18</v>
      </c>
      <c r="L411" s="46" t="s">
        <v>16</v>
      </c>
      <c r="M411" s="48" t="s">
        <v>18</v>
      </c>
      <c r="N411" s="46" t="s">
        <v>16</v>
      </c>
      <c r="O411" s="46" t="s">
        <v>17</v>
      </c>
    </row>
    <row r="412" spans="1:15" x14ac:dyDescent="0.2">
      <c r="A412" s="4"/>
      <c r="B412" s="132"/>
      <c r="C412" s="91"/>
      <c r="D412" s="138"/>
      <c r="E412" s="133"/>
      <c r="F412" s="134"/>
      <c r="G412" s="135"/>
      <c r="H412" s="133"/>
      <c r="I412" s="136"/>
      <c r="J412" s="132"/>
      <c r="K412" s="132"/>
      <c r="L412" s="137"/>
      <c r="M412" s="35"/>
      <c r="N412" s="137"/>
      <c r="O412" s="137"/>
    </row>
    <row r="413" spans="1:15" s="2" customFormat="1" x14ac:dyDescent="0.2">
      <c r="B413" s="97"/>
      <c r="C413" s="376" t="s">
        <v>196</v>
      </c>
      <c r="D413" s="379">
        <f>2400/12</f>
        <v>200</v>
      </c>
      <c r="E413" s="380">
        <v>12</v>
      </c>
      <c r="F413" s="381" t="s">
        <v>24</v>
      </c>
      <c r="G413" s="118">
        <f>E413*D413</f>
        <v>2400</v>
      </c>
      <c r="H413" s="116"/>
      <c r="I413" s="119"/>
      <c r="J413" s="380">
        <v>12</v>
      </c>
      <c r="K413" s="170">
        <f>J413*D413</f>
        <v>2400</v>
      </c>
      <c r="L413" s="120"/>
      <c r="M413" s="121"/>
      <c r="N413" s="120"/>
      <c r="O413" s="120"/>
    </row>
    <row r="414" spans="1:15" s="2" customFormat="1" x14ac:dyDescent="0.2">
      <c r="B414" s="97"/>
      <c r="C414" s="377" t="s">
        <v>197</v>
      </c>
      <c r="D414" s="379">
        <f>13500/3</f>
        <v>4500</v>
      </c>
      <c r="E414" s="380">
        <v>3</v>
      </c>
      <c r="F414" s="381" t="s">
        <v>24</v>
      </c>
      <c r="G414" s="118">
        <f>E414*D414</f>
        <v>13500</v>
      </c>
      <c r="H414" s="116"/>
      <c r="I414" s="119"/>
      <c r="J414" s="380">
        <v>3</v>
      </c>
      <c r="K414" s="170">
        <f>J414*D414</f>
        <v>13500</v>
      </c>
      <c r="L414" s="120"/>
      <c r="M414" s="121"/>
      <c r="N414" s="120"/>
      <c r="O414" s="120"/>
    </row>
    <row r="415" spans="1:15" s="2" customFormat="1" x14ac:dyDescent="0.2">
      <c r="B415" s="97"/>
      <c r="C415" s="378" t="s">
        <v>198</v>
      </c>
      <c r="D415" s="379">
        <f>3816/12</f>
        <v>318</v>
      </c>
      <c r="E415" s="380">
        <v>12</v>
      </c>
      <c r="F415" s="381" t="s">
        <v>24</v>
      </c>
      <c r="G415" s="118">
        <f>E415*D415</f>
        <v>3816</v>
      </c>
      <c r="H415" s="116"/>
      <c r="I415" s="119"/>
      <c r="J415" s="380">
        <v>12</v>
      </c>
      <c r="K415" s="170">
        <f>J415*D415</f>
        <v>3816</v>
      </c>
      <c r="L415" s="120"/>
      <c r="M415" s="121"/>
      <c r="N415" s="120"/>
      <c r="O415" s="120"/>
    </row>
    <row r="416" spans="1:15" s="2" customFormat="1" x14ac:dyDescent="0.2">
      <c r="B416" s="97"/>
      <c r="C416" s="378"/>
      <c r="D416" s="379"/>
      <c r="E416" s="380"/>
      <c r="F416" s="381"/>
      <c r="G416" s="118"/>
      <c r="H416" s="116"/>
      <c r="I416" s="119"/>
      <c r="J416" s="380"/>
      <c r="K416" s="170"/>
      <c r="L416" s="120"/>
      <c r="M416" s="121"/>
      <c r="N416" s="120"/>
      <c r="O416" s="120"/>
    </row>
    <row r="417" spans="1:15" s="2" customFormat="1" ht="12.75" x14ac:dyDescent="0.2">
      <c r="B417" s="97"/>
      <c r="C417" s="124"/>
      <c r="D417" s="345"/>
      <c r="E417" s="344"/>
      <c r="F417" s="97"/>
      <c r="G417" s="118"/>
      <c r="H417" s="116"/>
      <c r="I417" s="119"/>
      <c r="J417" s="290"/>
      <c r="K417" s="170"/>
      <c r="L417" s="120"/>
      <c r="M417" s="121"/>
      <c r="N417" s="120"/>
      <c r="O417" s="120"/>
    </row>
    <row r="418" spans="1:15" s="2" customFormat="1" ht="12.75" x14ac:dyDescent="0.2">
      <c r="B418" s="97"/>
      <c r="C418" s="123"/>
      <c r="D418" s="153"/>
      <c r="E418" s="290"/>
      <c r="F418" s="97"/>
      <c r="G418" s="118"/>
      <c r="H418" s="116"/>
      <c r="I418" s="119"/>
      <c r="J418" s="290"/>
      <c r="K418" s="170"/>
      <c r="L418" s="120"/>
      <c r="M418" s="121"/>
      <c r="N418" s="120"/>
      <c r="O418" s="120"/>
    </row>
    <row r="419" spans="1:15" s="2" customFormat="1" ht="12.75" x14ac:dyDescent="0.2">
      <c r="B419" s="97"/>
      <c r="C419" s="123"/>
      <c r="D419" s="153"/>
      <c r="E419" s="290"/>
      <c r="F419" s="97"/>
      <c r="G419" s="118"/>
      <c r="H419" s="116"/>
      <c r="I419" s="119"/>
      <c r="J419" s="290"/>
      <c r="K419" s="170"/>
      <c r="L419" s="120"/>
      <c r="M419" s="121"/>
      <c r="N419" s="120"/>
      <c r="O419" s="120"/>
    </row>
    <row r="420" spans="1:15" s="2" customFormat="1" ht="12.75" x14ac:dyDescent="0.2">
      <c r="B420" s="97"/>
      <c r="C420" s="74"/>
      <c r="D420" s="153"/>
      <c r="E420" s="290"/>
      <c r="F420" s="97"/>
      <c r="G420" s="118"/>
      <c r="H420" s="116"/>
      <c r="I420" s="119"/>
      <c r="J420" s="290"/>
      <c r="K420" s="170"/>
      <c r="L420" s="120"/>
      <c r="M420" s="121"/>
      <c r="N420" s="120"/>
      <c r="O420" s="120"/>
    </row>
    <row r="421" spans="1:15" x14ac:dyDescent="0.2">
      <c r="A421" s="2"/>
      <c r="B421" s="41"/>
      <c r="C421" s="145"/>
      <c r="D421" s="115"/>
      <c r="E421" s="139"/>
      <c r="F421" s="140"/>
      <c r="G421" s="118"/>
      <c r="H421" s="139"/>
      <c r="I421" s="119"/>
      <c r="J421" s="41"/>
      <c r="K421" s="142"/>
      <c r="L421" s="41"/>
      <c r="M421" s="142"/>
      <c r="N421" s="41"/>
      <c r="O421" s="142"/>
    </row>
    <row r="422" spans="1:15" x14ac:dyDescent="0.2">
      <c r="A422" s="6"/>
      <c r="B422" s="41"/>
      <c r="C422" s="41"/>
      <c r="D422" s="115"/>
      <c r="E422" s="139"/>
      <c r="F422" s="140"/>
      <c r="G422" s="141"/>
      <c r="H422" s="139"/>
      <c r="I422" s="142"/>
      <c r="J422" s="41"/>
      <c r="K422" s="142"/>
      <c r="L422" s="41"/>
      <c r="M422" s="142"/>
      <c r="N422" s="41"/>
      <c r="O422" s="142"/>
    </row>
    <row r="423" spans="1:15" x14ac:dyDescent="0.2">
      <c r="A423" s="2"/>
      <c r="B423" s="41"/>
      <c r="C423" s="144"/>
      <c r="D423" s="115"/>
      <c r="E423" s="139"/>
      <c r="F423" s="145"/>
      <c r="G423" s="146"/>
      <c r="H423" s="41"/>
      <c r="I423" s="142"/>
      <c r="J423" s="41"/>
      <c r="K423" s="142"/>
      <c r="L423" s="41"/>
      <c r="M423" s="142"/>
      <c r="N423" s="41"/>
      <c r="O423" s="142"/>
    </row>
    <row r="424" spans="1:15" x14ac:dyDescent="0.2">
      <c r="A424" s="4"/>
      <c r="B424" s="49"/>
      <c r="C424" s="42" t="s">
        <v>38</v>
      </c>
      <c r="D424" s="138"/>
      <c r="E424" s="147"/>
      <c r="F424" s="148"/>
      <c r="G424" s="149">
        <f>SUM(G413:G420)</f>
        <v>19716</v>
      </c>
      <c r="H424" s="49"/>
      <c r="I424" s="150"/>
      <c r="J424" s="49"/>
      <c r="K424" s="150">
        <f>SUM(K413:K423)</f>
        <v>19716</v>
      </c>
      <c r="L424" s="49"/>
      <c r="M424" s="150"/>
      <c r="N424" s="49"/>
      <c r="O424" s="150"/>
    </row>
    <row r="425" spans="1:15" x14ac:dyDescent="0.2">
      <c r="B425" s="36"/>
      <c r="C425" s="57"/>
      <c r="D425" s="58"/>
      <c r="E425" s="59"/>
      <c r="F425" s="60"/>
      <c r="G425" s="20"/>
      <c r="H425" s="20"/>
      <c r="I425" s="57"/>
      <c r="J425" s="57"/>
      <c r="K425" s="57"/>
      <c r="L425" s="57"/>
      <c r="M425" s="57"/>
      <c r="N425" s="57"/>
      <c r="O425" s="61"/>
    </row>
    <row r="426" spans="1:15" ht="18" x14ac:dyDescent="0.25">
      <c r="A426" s="8"/>
      <c r="B426" s="50" t="s">
        <v>30</v>
      </c>
      <c r="C426" s="51"/>
      <c r="E426" s="52" t="s">
        <v>32</v>
      </c>
      <c r="F426" s="52"/>
      <c r="G426" s="52"/>
      <c r="H426" s="52"/>
      <c r="I426" s="193"/>
      <c r="K426" s="52" t="s">
        <v>33</v>
      </c>
      <c r="L426" s="51"/>
      <c r="N426" s="51"/>
      <c r="O426" s="53" t="s">
        <v>31</v>
      </c>
    </row>
    <row r="427" spans="1:15" ht="15" x14ac:dyDescent="0.25">
      <c r="A427" s="5"/>
      <c r="B427" s="50"/>
      <c r="C427" s="51"/>
      <c r="D427" s="52"/>
      <c r="E427" s="52"/>
      <c r="F427" s="52"/>
      <c r="G427" s="52"/>
      <c r="H427" s="52"/>
      <c r="I427" s="52"/>
      <c r="J427" s="52"/>
      <c r="K427" s="51"/>
      <c r="L427" s="51"/>
      <c r="M427" s="51"/>
      <c r="N427" s="51"/>
      <c r="O427" s="53"/>
    </row>
    <row r="428" spans="1:15" ht="15" x14ac:dyDescent="0.2">
      <c r="A428" s="3"/>
      <c r="B428" s="476" t="s">
        <v>58</v>
      </c>
      <c r="C428" s="465"/>
      <c r="E428" s="155" t="s">
        <v>34</v>
      </c>
      <c r="F428" s="155"/>
      <c r="G428" s="155"/>
      <c r="H428" s="155"/>
      <c r="I428" s="155"/>
      <c r="J428" s="155"/>
      <c r="K428" s="465" t="str">
        <f>K394</f>
        <v>PABLITO BENJAMIN P. MAGGAY II</v>
      </c>
      <c r="L428" s="465"/>
      <c r="M428" s="465"/>
      <c r="N428" s="465"/>
      <c r="O428" s="484"/>
    </row>
    <row r="429" spans="1:15" ht="15" x14ac:dyDescent="0.2">
      <c r="A429" s="3"/>
      <c r="B429" s="477" t="s">
        <v>59</v>
      </c>
      <c r="C429" s="465"/>
      <c r="D429" s="155"/>
      <c r="E429" s="155"/>
      <c r="F429" s="155" t="s">
        <v>35</v>
      </c>
      <c r="G429" s="155"/>
      <c r="H429" s="155"/>
      <c r="I429" s="155"/>
      <c r="J429" s="155"/>
      <c r="K429" s="465" t="s">
        <v>36</v>
      </c>
      <c r="L429" s="465"/>
      <c r="M429" s="465"/>
      <c r="N429" s="465"/>
      <c r="O429" s="484"/>
    </row>
    <row r="430" spans="1:15" x14ac:dyDescent="0.2">
      <c r="B430" s="24"/>
      <c r="C430" s="25"/>
      <c r="D430" s="30"/>
      <c r="E430" s="31"/>
      <c r="F430" s="32"/>
      <c r="G430" s="25"/>
      <c r="H430" s="25"/>
      <c r="I430" s="25"/>
      <c r="J430" s="25"/>
      <c r="K430" s="25"/>
      <c r="L430" s="25"/>
      <c r="M430" s="25"/>
      <c r="N430" s="25"/>
      <c r="O430" s="27"/>
    </row>
    <row r="435" spans="1:15" x14ac:dyDescent="0.2">
      <c r="B435" s="9" t="s">
        <v>29</v>
      </c>
    </row>
    <row r="437" spans="1:15" ht="15" x14ac:dyDescent="0.2">
      <c r="A437" s="4"/>
      <c r="B437" s="478" t="s">
        <v>27</v>
      </c>
      <c r="C437" s="478"/>
      <c r="D437" s="478"/>
      <c r="E437" s="478"/>
      <c r="F437" s="478"/>
      <c r="G437" s="478"/>
      <c r="H437" s="478"/>
      <c r="I437" s="478"/>
      <c r="J437" s="478"/>
      <c r="K437" s="478"/>
      <c r="L437" s="478"/>
      <c r="M437" s="478"/>
      <c r="N437" s="478"/>
      <c r="O437" s="478"/>
    </row>
    <row r="438" spans="1:15" x14ac:dyDescent="0.2">
      <c r="A438" s="4"/>
      <c r="B438" s="465" t="s">
        <v>117</v>
      </c>
      <c r="C438" s="465"/>
      <c r="D438" s="465"/>
      <c r="E438" s="465"/>
      <c r="F438" s="465"/>
      <c r="G438" s="465"/>
      <c r="H438" s="465"/>
      <c r="I438" s="465"/>
      <c r="J438" s="465"/>
      <c r="K438" s="465"/>
      <c r="L438" s="465"/>
      <c r="M438" s="465"/>
      <c r="N438" s="465"/>
      <c r="O438" s="465"/>
    </row>
    <row r="439" spans="1:15" ht="9.75" customHeight="1" x14ac:dyDescent="0.2">
      <c r="D439" s="54"/>
      <c r="E439" s="55"/>
      <c r="F439" s="56"/>
      <c r="G439" s="20"/>
    </row>
    <row r="440" spans="1:15" x14ac:dyDescent="0.2">
      <c r="B440" s="12" t="s">
        <v>28</v>
      </c>
      <c r="C440" s="13"/>
      <c r="D440" s="14" t="s">
        <v>22</v>
      </c>
      <c r="E440" s="15"/>
      <c r="F440" s="16"/>
      <c r="G440" s="17"/>
      <c r="H440" s="17"/>
      <c r="I440" s="17"/>
      <c r="J440" s="17"/>
      <c r="K440" s="17"/>
      <c r="L440" s="17"/>
      <c r="M440" s="17"/>
      <c r="N440" s="17"/>
      <c r="O440" s="18"/>
    </row>
    <row r="441" spans="1:15" x14ac:dyDescent="0.2">
      <c r="B441" s="19" t="s">
        <v>0</v>
      </c>
      <c r="C441" s="20"/>
      <c r="D441" s="21"/>
      <c r="E441" s="22"/>
      <c r="F441" s="23"/>
      <c r="G441" s="24" t="s">
        <v>1</v>
      </c>
      <c r="H441" s="25"/>
      <c r="I441" s="26"/>
      <c r="J441" s="25"/>
      <c r="K441" s="27"/>
      <c r="L441" s="88" t="s">
        <v>25</v>
      </c>
      <c r="M441" s="17"/>
      <c r="N441" s="17"/>
      <c r="O441" s="18"/>
    </row>
    <row r="442" spans="1:15" x14ac:dyDescent="0.2">
      <c r="B442" s="28" t="s">
        <v>19</v>
      </c>
      <c r="C442" s="29"/>
      <c r="D442" s="30" t="s">
        <v>45</v>
      </c>
      <c r="E442" s="31"/>
      <c r="F442" s="32"/>
      <c r="G442" s="24" t="s">
        <v>2</v>
      </c>
      <c r="H442" s="24" t="s">
        <v>3</v>
      </c>
      <c r="I442" s="27"/>
      <c r="J442" s="33" t="s">
        <v>4</v>
      </c>
      <c r="K442" s="18"/>
      <c r="L442" s="25" t="s">
        <v>5</v>
      </c>
      <c r="M442" s="25"/>
      <c r="N442" s="479"/>
      <c r="O442" s="480"/>
    </row>
    <row r="443" spans="1:15" x14ac:dyDescent="0.2">
      <c r="B443" s="35"/>
      <c r="C443" s="36"/>
      <c r="D443" s="37"/>
      <c r="E443" s="38"/>
      <c r="F443" s="39"/>
      <c r="G443" s="36"/>
      <c r="H443" s="481" t="s">
        <v>6</v>
      </c>
      <c r="I443" s="482"/>
      <c r="J443" s="482"/>
      <c r="K443" s="482"/>
      <c r="L443" s="482"/>
      <c r="M443" s="482"/>
      <c r="N443" s="482"/>
      <c r="O443" s="483"/>
    </row>
    <row r="444" spans="1:15" ht="15" customHeight="1" x14ac:dyDescent="0.2">
      <c r="B444" s="95" t="s">
        <v>7</v>
      </c>
      <c r="C444" s="321" t="s">
        <v>8</v>
      </c>
      <c r="D444" s="40" t="s">
        <v>9</v>
      </c>
      <c r="E444" s="41" t="s">
        <v>10</v>
      </c>
      <c r="F444" s="322" t="s">
        <v>20</v>
      </c>
      <c r="G444" s="321" t="s">
        <v>11</v>
      </c>
      <c r="H444" s="481" t="s">
        <v>12</v>
      </c>
      <c r="I444" s="483"/>
      <c r="J444" s="481" t="s">
        <v>13</v>
      </c>
      <c r="K444" s="483"/>
      <c r="L444" s="481" t="s">
        <v>14</v>
      </c>
      <c r="M444" s="483"/>
      <c r="N444" s="481" t="s">
        <v>15</v>
      </c>
      <c r="O444" s="483"/>
    </row>
    <row r="445" spans="1:15" x14ac:dyDescent="0.2">
      <c r="B445" s="42"/>
      <c r="C445" s="24"/>
      <c r="D445" s="43"/>
      <c r="E445" s="44"/>
      <c r="F445" s="323"/>
      <c r="G445" s="24"/>
      <c r="H445" s="46" t="s">
        <v>16</v>
      </c>
      <c r="I445" s="47" t="s">
        <v>17</v>
      </c>
      <c r="J445" s="47" t="s">
        <v>16</v>
      </c>
      <c r="K445" s="47" t="s">
        <v>18</v>
      </c>
      <c r="L445" s="46" t="s">
        <v>16</v>
      </c>
      <c r="M445" s="48" t="s">
        <v>18</v>
      </c>
      <c r="N445" s="46" t="s">
        <v>16</v>
      </c>
      <c r="O445" s="46" t="s">
        <v>17</v>
      </c>
    </row>
    <row r="446" spans="1:15" ht="10.5" customHeight="1" x14ac:dyDescent="0.2">
      <c r="A446" s="4"/>
      <c r="B446" s="132"/>
      <c r="C446" s="91"/>
      <c r="D446" s="138"/>
      <c r="E446" s="133"/>
      <c r="F446" s="134"/>
      <c r="G446" s="135"/>
      <c r="H446" s="133"/>
      <c r="I446" s="136"/>
      <c r="J446" s="132"/>
      <c r="K446" s="132"/>
      <c r="L446" s="137"/>
      <c r="M446" s="35"/>
      <c r="N446" s="137"/>
      <c r="O446" s="137"/>
    </row>
    <row r="447" spans="1:15" s="329" customFormat="1" ht="10.5" customHeight="1" x14ac:dyDescent="0.2">
      <c r="B447" s="358"/>
      <c r="C447" s="439" t="s">
        <v>74</v>
      </c>
      <c r="D447" s="441">
        <v>1550</v>
      </c>
      <c r="E447" s="442">
        <v>2</v>
      </c>
      <c r="F447" s="442" t="s">
        <v>24</v>
      </c>
      <c r="G447" s="361">
        <f>E447*D447</f>
        <v>3100</v>
      </c>
      <c r="H447" s="371"/>
      <c r="I447" s="362"/>
      <c r="J447" s="442">
        <v>2</v>
      </c>
      <c r="K447" s="440">
        <f>J447*D447</f>
        <v>3100</v>
      </c>
      <c r="L447" s="363"/>
      <c r="M447" s="364"/>
      <c r="N447" s="363"/>
      <c r="O447" s="363"/>
    </row>
    <row r="448" spans="1:15" s="329" customFormat="1" ht="10.5" customHeight="1" x14ac:dyDescent="0.2">
      <c r="B448" s="358"/>
      <c r="C448" s="439" t="s">
        <v>199</v>
      </c>
      <c r="D448" s="441">
        <v>1150</v>
      </c>
      <c r="E448" s="442">
        <v>4</v>
      </c>
      <c r="F448" s="442" t="s">
        <v>24</v>
      </c>
      <c r="G448" s="361">
        <f t="shared" ref="G448:G471" si="4">E448*D448</f>
        <v>4600</v>
      </c>
      <c r="H448" s="371"/>
      <c r="I448" s="362"/>
      <c r="J448" s="442">
        <v>4</v>
      </c>
      <c r="K448" s="440">
        <f t="shared" ref="K448:K471" si="5">J448*D448</f>
        <v>4600</v>
      </c>
      <c r="L448" s="363"/>
      <c r="M448" s="364"/>
      <c r="N448" s="363"/>
      <c r="O448" s="363"/>
    </row>
    <row r="449" spans="2:15" s="329" customFormat="1" ht="10.5" customHeight="1" x14ac:dyDescent="0.2">
      <c r="B449" s="358"/>
      <c r="C449" s="439" t="s">
        <v>55</v>
      </c>
      <c r="D449" s="441">
        <v>550</v>
      </c>
      <c r="E449" s="442">
        <v>2</v>
      </c>
      <c r="F449" s="442" t="s">
        <v>24</v>
      </c>
      <c r="G449" s="361">
        <f t="shared" si="4"/>
        <v>1100</v>
      </c>
      <c r="H449" s="371"/>
      <c r="I449" s="362"/>
      <c r="J449" s="442">
        <v>2</v>
      </c>
      <c r="K449" s="440">
        <f t="shared" si="5"/>
        <v>1100</v>
      </c>
      <c r="L449" s="363"/>
      <c r="M449" s="364"/>
      <c r="N449" s="363"/>
      <c r="O449" s="363"/>
    </row>
    <row r="450" spans="2:15" s="329" customFormat="1" ht="10.5" customHeight="1" x14ac:dyDescent="0.2">
      <c r="B450" s="358"/>
      <c r="C450" s="439" t="s">
        <v>200</v>
      </c>
      <c r="D450" s="441">
        <v>80</v>
      </c>
      <c r="E450" s="442">
        <v>2</v>
      </c>
      <c r="F450" s="442" t="s">
        <v>24</v>
      </c>
      <c r="G450" s="361">
        <f t="shared" si="4"/>
        <v>160</v>
      </c>
      <c r="H450" s="371"/>
      <c r="I450" s="362"/>
      <c r="J450" s="442">
        <v>2</v>
      </c>
      <c r="K450" s="440">
        <f t="shared" si="5"/>
        <v>160</v>
      </c>
      <c r="L450" s="363"/>
      <c r="M450" s="364"/>
      <c r="N450" s="363"/>
      <c r="O450" s="363"/>
    </row>
    <row r="451" spans="2:15" s="329" customFormat="1" ht="10.5" customHeight="1" x14ac:dyDescent="0.2">
      <c r="B451" s="358"/>
      <c r="C451" s="439" t="s">
        <v>201</v>
      </c>
      <c r="D451" s="441">
        <v>90</v>
      </c>
      <c r="E451" s="442">
        <v>6</v>
      </c>
      <c r="F451" s="442" t="s">
        <v>220</v>
      </c>
      <c r="G451" s="361">
        <f t="shared" si="4"/>
        <v>540</v>
      </c>
      <c r="H451" s="371"/>
      <c r="I451" s="362"/>
      <c r="J451" s="442">
        <v>6</v>
      </c>
      <c r="K451" s="440">
        <f t="shared" si="5"/>
        <v>540</v>
      </c>
      <c r="L451" s="363"/>
      <c r="M451" s="364"/>
      <c r="N451" s="363"/>
      <c r="O451" s="363"/>
    </row>
    <row r="452" spans="2:15" s="329" customFormat="1" ht="10.5" customHeight="1" x14ac:dyDescent="0.2">
      <c r="B452" s="358"/>
      <c r="C452" s="439" t="s">
        <v>202</v>
      </c>
      <c r="D452" s="441">
        <v>90</v>
      </c>
      <c r="E452" s="442">
        <v>25</v>
      </c>
      <c r="F452" s="442" t="s">
        <v>220</v>
      </c>
      <c r="G452" s="361">
        <f t="shared" si="4"/>
        <v>2250</v>
      </c>
      <c r="H452" s="371"/>
      <c r="I452" s="362"/>
      <c r="J452" s="442">
        <v>25</v>
      </c>
      <c r="K452" s="440">
        <f t="shared" si="5"/>
        <v>2250</v>
      </c>
      <c r="L452" s="363"/>
      <c r="M452" s="364"/>
      <c r="N452" s="363"/>
      <c r="O452" s="363"/>
    </row>
    <row r="453" spans="2:15" s="329" customFormat="1" ht="10.5" customHeight="1" x14ac:dyDescent="0.2">
      <c r="B453" s="358"/>
      <c r="C453" s="439" t="s">
        <v>203</v>
      </c>
      <c r="D453" s="441">
        <v>75</v>
      </c>
      <c r="E453" s="442">
        <v>6</v>
      </c>
      <c r="F453" s="442" t="s">
        <v>24</v>
      </c>
      <c r="G453" s="361">
        <f t="shared" si="4"/>
        <v>450</v>
      </c>
      <c r="H453" s="371"/>
      <c r="I453" s="362"/>
      <c r="J453" s="442">
        <v>6</v>
      </c>
      <c r="K453" s="440">
        <f t="shared" si="5"/>
        <v>450</v>
      </c>
      <c r="L453" s="363"/>
      <c r="M453" s="364"/>
      <c r="N453" s="363"/>
      <c r="O453" s="363"/>
    </row>
    <row r="454" spans="2:15" s="329" customFormat="1" ht="10.5" customHeight="1" x14ac:dyDescent="0.2">
      <c r="B454" s="358"/>
      <c r="C454" s="439" t="s">
        <v>204</v>
      </c>
      <c r="D454" s="441">
        <v>80</v>
      </c>
      <c r="E454" s="442">
        <v>2</v>
      </c>
      <c r="F454" s="442" t="s">
        <v>24</v>
      </c>
      <c r="G454" s="361">
        <f t="shared" si="4"/>
        <v>160</v>
      </c>
      <c r="H454" s="371"/>
      <c r="I454" s="362"/>
      <c r="J454" s="442">
        <v>2</v>
      </c>
      <c r="K454" s="440">
        <f t="shared" si="5"/>
        <v>160</v>
      </c>
      <c r="L454" s="363"/>
      <c r="M454" s="364"/>
      <c r="N454" s="363"/>
      <c r="O454" s="363"/>
    </row>
    <row r="455" spans="2:15" s="329" customFormat="1" ht="10.5" customHeight="1" x14ac:dyDescent="0.2">
      <c r="B455" s="358"/>
      <c r="C455" s="439" t="s">
        <v>205</v>
      </c>
      <c r="D455" s="441">
        <v>550</v>
      </c>
      <c r="E455" s="442">
        <v>3</v>
      </c>
      <c r="F455" s="442" t="s">
        <v>24</v>
      </c>
      <c r="G455" s="361">
        <f t="shared" si="4"/>
        <v>1650</v>
      </c>
      <c r="H455" s="371"/>
      <c r="I455" s="362"/>
      <c r="J455" s="442">
        <v>3</v>
      </c>
      <c r="K455" s="440">
        <f t="shared" si="5"/>
        <v>1650</v>
      </c>
      <c r="L455" s="363"/>
      <c r="M455" s="364"/>
      <c r="N455" s="363"/>
      <c r="O455" s="363"/>
    </row>
    <row r="456" spans="2:15" s="329" customFormat="1" ht="10.5" customHeight="1" x14ac:dyDescent="0.2">
      <c r="B456" s="358"/>
      <c r="C456" s="439" t="s">
        <v>73</v>
      </c>
      <c r="D456" s="441">
        <v>150</v>
      </c>
      <c r="E456" s="442">
        <v>2</v>
      </c>
      <c r="F456" s="442" t="s">
        <v>24</v>
      </c>
      <c r="G456" s="361">
        <f t="shared" si="4"/>
        <v>300</v>
      </c>
      <c r="H456" s="371"/>
      <c r="I456" s="362"/>
      <c r="J456" s="442">
        <v>2</v>
      </c>
      <c r="K456" s="440">
        <f t="shared" si="5"/>
        <v>300</v>
      </c>
      <c r="L456" s="363"/>
      <c r="M456" s="364"/>
      <c r="N456" s="363"/>
      <c r="O456" s="363"/>
    </row>
    <row r="457" spans="2:15" s="329" customFormat="1" ht="10.5" customHeight="1" x14ac:dyDescent="0.2">
      <c r="B457" s="358"/>
      <c r="C457" s="439" t="s">
        <v>206</v>
      </c>
      <c r="D457" s="441">
        <v>650</v>
      </c>
      <c r="E457" s="442">
        <v>10</v>
      </c>
      <c r="F457" s="442" t="s">
        <v>24</v>
      </c>
      <c r="G457" s="361">
        <f t="shared" si="4"/>
        <v>6500</v>
      </c>
      <c r="H457" s="371"/>
      <c r="I457" s="362"/>
      <c r="J457" s="442">
        <v>10</v>
      </c>
      <c r="K457" s="440">
        <f t="shared" si="5"/>
        <v>6500</v>
      </c>
      <c r="L457" s="363"/>
      <c r="M457" s="364"/>
      <c r="N457" s="363"/>
      <c r="O457" s="363"/>
    </row>
    <row r="458" spans="2:15" s="329" customFormat="1" ht="10.5" customHeight="1" x14ac:dyDescent="0.2">
      <c r="B458" s="358"/>
      <c r="C458" s="439" t="s">
        <v>207</v>
      </c>
      <c r="D458" s="441">
        <v>40</v>
      </c>
      <c r="E458" s="442">
        <v>2</v>
      </c>
      <c r="F458" s="442" t="s">
        <v>24</v>
      </c>
      <c r="G458" s="361">
        <f t="shared" si="4"/>
        <v>80</v>
      </c>
      <c r="H458" s="371"/>
      <c r="I458" s="362"/>
      <c r="J458" s="442">
        <v>2</v>
      </c>
      <c r="K458" s="440">
        <f t="shared" si="5"/>
        <v>80</v>
      </c>
      <c r="L458" s="363"/>
      <c r="M458" s="364"/>
      <c r="N458" s="363"/>
      <c r="O458" s="363"/>
    </row>
    <row r="459" spans="2:15" s="329" customFormat="1" ht="10.5" customHeight="1" x14ac:dyDescent="0.2">
      <c r="B459" s="358"/>
      <c r="C459" s="439" t="s">
        <v>208</v>
      </c>
      <c r="D459" s="441">
        <v>90</v>
      </c>
      <c r="E459" s="442">
        <v>5</v>
      </c>
      <c r="F459" s="442" t="s">
        <v>24</v>
      </c>
      <c r="G459" s="361">
        <f t="shared" si="4"/>
        <v>450</v>
      </c>
      <c r="H459" s="371"/>
      <c r="I459" s="362"/>
      <c r="J459" s="442">
        <v>5</v>
      </c>
      <c r="K459" s="440">
        <f t="shared" si="5"/>
        <v>450</v>
      </c>
      <c r="L459" s="363"/>
      <c r="M459" s="364"/>
      <c r="N459" s="363"/>
      <c r="O459" s="363"/>
    </row>
    <row r="460" spans="2:15" s="329" customFormat="1" ht="10.5" customHeight="1" x14ac:dyDescent="0.2">
      <c r="B460" s="358"/>
      <c r="C460" s="439" t="s">
        <v>209</v>
      </c>
      <c r="D460" s="441">
        <v>300</v>
      </c>
      <c r="E460" s="442">
        <v>18</v>
      </c>
      <c r="F460" s="442" t="s">
        <v>24</v>
      </c>
      <c r="G460" s="361">
        <f t="shared" si="4"/>
        <v>5400</v>
      </c>
      <c r="H460" s="371"/>
      <c r="I460" s="362"/>
      <c r="J460" s="442">
        <v>18</v>
      </c>
      <c r="K460" s="440">
        <f t="shared" si="5"/>
        <v>5400</v>
      </c>
      <c r="L460" s="363"/>
      <c r="M460" s="364"/>
      <c r="N460" s="363"/>
      <c r="O460" s="363"/>
    </row>
    <row r="461" spans="2:15" s="329" customFormat="1" ht="10.5" customHeight="1" x14ac:dyDescent="0.2">
      <c r="B461" s="358"/>
      <c r="C461" s="439" t="s">
        <v>210</v>
      </c>
      <c r="D461" s="441">
        <v>90</v>
      </c>
      <c r="E461" s="442">
        <v>7</v>
      </c>
      <c r="F461" s="442" t="s">
        <v>24</v>
      </c>
      <c r="G461" s="361">
        <f t="shared" si="4"/>
        <v>630</v>
      </c>
      <c r="H461" s="371"/>
      <c r="I461" s="362"/>
      <c r="J461" s="442">
        <v>7</v>
      </c>
      <c r="K461" s="440">
        <f t="shared" si="5"/>
        <v>630</v>
      </c>
      <c r="L461" s="363"/>
      <c r="M461" s="364"/>
      <c r="N461" s="363"/>
      <c r="O461" s="363"/>
    </row>
    <row r="462" spans="2:15" s="329" customFormat="1" ht="10.5" customHeight="1" x14ac:dyDescent="0.2">
      <c r="B462" s="358"/>
      <c r="C462" s="439" t="s">
        <v>211</v>
      </c>
      <c r="D462" s="441">
        <v>200</v>
      </c>
      <c r="E462" s="442">
        <v>1</v>
      </c>
      <c r="F462" s="442" t="s">
        <v>26</v>
      </c>
      <c r="G462" s="361">
        <f t="shared" si="4"/>
        <v>200</v>
      </c>
      <c r="H462" s="371"/>
      <c r="I462" s="362"/>
      <c r="J462" s="442">
        <v>1</v>
      </c>
      <c r="K462" s="440">
        <f t="shared" si="5"/>
        <v>200</v>
      </c>
      <c r="L462" s="363"/>
      <c r="M462" s="364"/>
      <c r="N462" s="363"/>
      <c r="O462" s="363"/>
    </row>
    <row r="463" spans="2:15" s="329" customFormat="1" ht="10.5" customHeight="1" x14ac:dyDescent="0.2">
      <c r="B463" s="358"/>
      <c r="C463" s="439" t="s">
        <v>212</v>
      </c>
      <c r="D463" s="441">
        <v>90</v>
      </c>
      <c r="E463" s="442">
        <v>12</v>
      </c>
      <c r="F463" s="442" t="s">
        <v>24</v>
      </c>
      <c r="G463" s="361">
        <f t="shared" si="4"/>
        <v>1080</v>
      </c>
      <c r="H463" s="371"/>
      <c r="I463" s="362"/>
      <c r="J463" s="442">
        <v>12</v>
      </c>
      <c r="K463" s="440">
        <f t="shared" si="5"/>
        <v>1080</v>
      </c>
      <c r="L463" s="363"/>
      <c r="M463" s="364"/>
      <c r="N463" s="363"/>
      <c r="O463" s="363"/>
    </row>
    <row r="464" spans="2:15" s="329" customFormat="1" ht="10.5" customHeight="1" x14ac:dyDescent="0.2">
      <c r="B464" s="358"/>
      <c r="C464" s="439" t="s">
        <v>213</v>
      </c>
      <c r="D464" s="441">
        <v>40</v>
      </c>
      <c r="E464" s="442">
        <v>35</v>
      </c>
      <c r="F464" s="442" t="s">
        <v>24</v>
      </c>
      <c r="G464" s="361">
        <f t="shared" si="4"/>
        <v>1400</v>
      </c>
      <c r="H464" s="371"/>
      <c r="I464" s="362"/>
      <c r="J464" s="442">
        <v>35</v>
      </c>
      <c r="K464" s="440">
        <f t="shared" si="5"/>
        <v>1400</v>
      </c>
      <c r="L464" s="363"/>
      <c r="M464" s="364"/>
      <c r="N464" s="363"/>
      <c r="O464" s="363"/>
    </row>
    <row r="465" spans="1:15" s="329" customFormat="1" ht="10.5" customHeight="1" x14ac:dyDescent="0.2">
      <c r="B465" s="358"/>
      <c r="C465" s="439" t="s">
        <v>214</v>
      </c>
      <c r="D465" s="441">
        <v>70</v>
      </c>
      <c r="E465" s="442">
        <v>20</v>
      </c>
      <c r="F465" s="442" t="s">
        <v>24</v>
      </c>
      <c r="G465" s="361">
        <f t="shared" si="4"/>
        <v>1400</v>
      </c>
      <c r="H465" s="371"/>
      <c r="I465" s="362"/>
      <c r="J465" s="442">
        <v>20</v>
      </c>
      <c r="K465" s="440">
        <f t="shared" si="5"/>
        <v>1400</v>
      </c>
      <c r="L465" s="363"/>
      <c r="M465" s="364"/>
      <c r="N465" s="363"/>
      <c r="O465" s="363"/>
    </row>
    <row r="466" spans="1:15" s="329" customFormat="1" ht="10.5" customHeight="1" x14ac:dyDescent="0.2">
      <c r="B466" s="358"/>
      <c r="C466" s="439" t="s">
        <v>215</v>
      </c>
      <c r="D466" s="441">
        <v>120</v>
      </c>
      <c r="E466" s="442">
        <v>8</v>
      </c>
      <c r="F466" s="442" t="s">
        <v>24</v>
      </c>
      <c r="G466" s="361">
        <f t="shared" si="4"/>
        <v>960</v>
      </c>
      <c r="H466" s="371"/>
      <c r="I466" s="362"/>
      <c r="J466" s="442">
        <v>8</v>
      </c>
      <c r="K466" s="440">
        <f t="shared" si="5"/>
        <v>960</v>
      </c>
      <c r="L466" s="363"/>
      <c r="M466" s="364"/>
      <c r="N466" s="363"/>
      <c r="O466" s="363"/>
    </row>
    <row r="467" spans="1:15" s="329" customFormat="1" ht="10.5" customHeight="1" x14ac:dyDescent="0.2">
      <c r="B467" s="358"/>
      <c r="C467" s="439" t="s">
        <v>216</v>
      </c>
      <c r="D467" s="441">
        <v>250</v>
      </c>
      <c r="E467" s="442">
        <v>8</v>
      </c>
      <c r="F467" s="442" t="s">
        <v>24</v>
      </c>
      <c r="G467" s="361">
        <f t="shared" si="4"/>
        <v>2000</v>
      </c>
      <c r="H467" s="371"/>
      <c r="I467" s="362"/>
      <c r="J467" s="442">
        <v>8</v>
      </c>
      <c r="K467" s="440">
        <f t="shared" si="5"/>
        <v>2000</v>
      </c>
      <c r="L467" s="363"/>
      <c r="M467" s="364"/>
      <c r="N467" s="363"/>
      <c r="O467" s="363"/>
    </row>
    <row r="468" spans="1:15" s="329" customFormat="1" ht="10.5" customHeight="1" x14ac:dyDescent="0.2">
      <c r="B468" s="358"/>
      <c r="C468" s="439" t="s">
        <v>217</v>
      </c>
      <c r="D468" s="441">
        <v>300</v>
      </c>
      <c r="E468" s="442">
        <v>3</v>
      </c>
      <c r="F468" s="442" t="s">
        <v>24</v>
      </c>
      <c r="G468" s="361">
        <f t="shared" si="4"/>
        <v>900</v>
      </c>
      <c r="H468" s="371"/>
      <c r="I468" s="362"/>
      <c r="J468" s="442">
        <v>3</v>
      </c>
      <c r="K468" s="440">
        <f t="shared" si="5"/>
        <v>900</v>
      </c>
      <c r="L468" s="363"/>
      <c r="M468" s="364"/>
      <c r="N468" s="363"/>
      <c r="O468" s="363"/>
    </row>
    <row r="469" spans="1:15" s="329" customFormat="1" ht="10.5" customHeight="1" x14ac:dyDescent="0.2">
      <c r="B469" s="358"/>
      <c r="C469" s="439" t="s">
        <v>218</v>
      </c>
      <c r="D469" s="441">
        <v>600</v>
      </c>
      <c r="E469" s="442">
        <v>3</v>
      </c>
      <c r="F469" s="442" t="s">
        <v>24</v>
      </c>
      <c r="G469" s="361">
        <f t="shared" si="4"/>
        <v>1800</v>
      </c>
      <c r="H469" s="371"/>
      <c r="I469" s="362"/>
      <c r="J469" s="442">
        <v>3</v>
      </c>
      <c r="K469" s="440">
        <f t="shared" si="5"/>
        <v>1800</v>
      </c>
      <c r="L469" s="363"/>
      <c r="M469" s="364"/>
      <c r="N469" s="363"/>
      <c r="O469" s="363"/>
    </row>
    <row r="470" spans="1:15" s="329" customFormat="1" ht="10.5" customHeight="1" x14ac:dyDescent="0.2">
      <c r="B470" s="358"/>
      <c r="C470" s="439" t="s">
        <v>208</v>
      </c>
      <c r="D470" s="441">
        <v>90</v>
      </c>
      <c r="E470" s="442">
        <v>10</v>
      </c>
      <c r="F470" s="442" t="s">
        <v>24</v>
      </c>
      <c r="G470" s="361">
        <f t="shared" si="4"/>
        <v>900</v>
      </c>
      <c r="H470" s="371"/>
      <c r="I470" s="362"/>
      <c r="J470" s="442">
        <v>10</v>
      </c>
      <c r="K470" s="440">
        <f t="shared" si="5"/>
        <v>900</v>
      </c>
      <c r="L470" s="363"/>
      <c r="M470" s="364"/>
      <c r="N470" s="363"/>
      <c r="O470" s="363"/>
    </row>
    <row r="471" spans="1:15" s="329" customFormat="1" ht="10.5" customHeight="1" x14ac:dyDescent="0.2">
      <c r="B471" s="358"/>
      <c r="C471" s="439" t="s">
        <v>219</v>
      </c>
      <c r="D471" s="441">
        <v>120</v>
      </c>
      <c r="E471" s="442">
        <v>2</v>
      </c>
      <c r="F471" s="442" t="s">
        <v>24</v>
      </c>
      <c r="G471" s="361">
        <f t="shared" si="4"/>
        <v>240</v>
      </c>
      <c r="H471" s="371"/>
      <c r="I471" s="362"/>
      <c r="J471" s="442">
        <v>2</v>
      </c>
      <c r="K471" s="440">
        <f t="shared" si="5"/>
        <v>240</v>
      </c>
      <c r="L471" s="363"/>
      <c r="M471" s="364"/>
      <c r="N471" s="363"/>
      <c r="O471" s="363"/>
    </row>
    <row r="472" spans="1:15" s="221" customFormat="1" ht="12" x14ac:dyDescent="0.2">
      <c r="B472" s="229"/>
      <c r="C472" s="230" t="s">
        <v>38</v>
      </c>
      <c r="D472" s="231"/>
      <c r="E472" s="232"/>
      <c r="F472" s="233"/>
      <c r="G472" s="217">
        <f>SUM(G447:G471)</f>
        <v>38250</v>
      </c>
      <c r="H472" s="229"/>
      <c r="I472" s="234"/>
      <c r="J472" s="229"/>
      <c r="K472" s="234">
        <f>SUM(K447:K471)</f>
        <v>38250</v>
      </c>
      <c r="L472" s="229"/>
      <c r="M472" s="234"/>
      <c r="N472" s="229"/>
      <c r="O472" s="234"/>
    </row>
    <row r="473" spans="1:15" ht="18" x14ac:dyDescent="0.25">
      <c r="A473" s="8"/>
      <c r="B473" s="50" t="s">
        <v>30</v>
      </c>
      <c r="C473" s="51"/>
      <c r="E473" s="52" t="s">
        <v>32</v>
      </c>
      <c r="F473" s="52"/>
      <c r="G473" s="52"/>
      <c r="H473" s="52"/>
      <c r="I473" s="193"/>
      <c r="K473" s="52" t="s">
        <v>33</v>
      </c>
      <c r="L473" s="51"/>
      <c r="N473" s="51"/>
      <c r="O473" s="53" t="s">
        <v>31</v>
      </c>
    </row>
    <row r="474" spans="1:15" ht="15" x14ac:dyDescent="0.25">
      <c r="A474" s="5"/>
      <c r="B474" s="50"/>
      <c r="C474" s="51"/>
      <c r="D474" s="52"/>
      <c r="E474" s="52"/>
      <c r="F474" s="52"/>
      <c r="G474" s="52"/>
      <c r="H474" s="52"/>
      <c r="I474" s="52"/>
      <c r="J474" s="52"/>
      <c r="K474" s="51"/>
      <c r="L474" s="51"/>
      <c r="M474" s="51"/>
      <c r="N474" s="51"/>
      <c r="O474" s="53"/>
    </row>
    <row r="475" spans="1:15" ht="15" x14ac:dyDescent="0.2">
      <c r="A475" s="3"/>
      <c r="B475" s="476" t="s">
        <v>56</v>
      </c>
      <c r="C475" s="465"/>
      <c r="E475" s="155" t="s">
        <v>34</v>
      </c>
      <c r="F475" s="155"/>
      <c r="G475" s="155"/>
      <c r="H475" s="155"/>
      <c r="I475" s="155"/>
      <c r="J475" s="155"/>
      <c r="K475" s="465" t="str">
        <f>K428</f>
        <v>PABLITO BENJAMIN P. MAGGAY II</v>
      </c>
      <c r="L475" s="465"/>
      <c r="M475" s="465"/>
      <c r="N475" s="465"/>
      <c r="O475" s="484"/>
    </row>
    <row r="476" spans="1:15" ht="15" x14ac:dyDescent="0.2">
      <c r="A476" s="3"/>
      <c r="B476" s="485" t="s">
        <v>221</v>
      </c>
      <c r="C476" s="486"/>
      <c r="D476" s="29"/>
      <c r="E476" s="29"/>
      <c r="F476" s="29" t="s">
        <v>35</v>
      </c>
      <c r="G476" s="29"/>
      <c r="H476" s="29"/>
      <c r="I476" s="29"/>
      <c r="J476" s="29"/>
      <c r="K476" s="486" t="s">
        <v>36</v>
      </c>
      <c r="L476" s="486"/>
      <c r="M476" s="486"/>
      <c r="N476" s="486"/>
      <c r="O476" s="487"/>
    </row>
    <row r="478" spans="1:15" x14ac:dyDescent="0.2">
      <c r="B478" s="9" t="s">
        <v>29</v>
      </c>
    </row>
    <row r="480" spans="1:15" ht="15" x14ac:dyDescent="0.2">
      <c r="A480" s="4"/>
      <c r="B480" s="478" t="s">
        <v>27</v>
      </c>
      <c r="C480" s="478"/>
      <c r="D480" s="478"/>
      <c r="E480" s="478"/>
      <c r="F480" s="478"/>
      <c r="G480" s="478"/>
      <c r="H480" s="478"/>
      <c r="I480" s="478"/>
      <c r="J480" s="478"/>
      <c r="K480" s="478"/>
      <c r="L480" s="478"/>
      <c r="M480" s="478"/>
      <c r="N480" s="478"/>
      <c r="O480" s="478"/>
    </row>
    <row r="481" spans="1:15" x14ac:dyDescent="0.2">
      <c r="A481" s="4"/>
      <c r="B481" s="465" t="s">
        <v>117</v>
      </c>
      <c r="C481" s="465"/>
      <c r="D481" s="465"/>
      <c r="E481" s="465"/>
      <c r="F481" s="465"/>
      <c r="G481" s="465"/>
      <c r="H481" s="465"/>
      <c r="I481" s="465"/>
      <c r="J481" s="465"/>
      <c r="K481" s="465"/>
      <c r="L481" s="465"/>
      <c r="M481" s="465"/>
      <c r="N481" s="465"/>
      <c r="O481" s="465"/>
    </row>
    <row r="482" spans="1:15" x14ac:dyDescent="0.2">
      <c r="D482" s="54"/>
      <c r="E482" s="55"/>
      <c r="F482" s="56"/>
      <c r="G482" s="20"/>
    </row>
    <row r="483" spans="1:15" x14ac:dyDescent="0.2">
      <c r="B483" s="12" t="s">
        <v>28</v>
      </c>
      <c r="C483" s="13"/>
      <c r="D483" s="14" t="s">
        <v>22</v>
      </c>
      <c r="E483" s="15"/>
      <c r="F483" s="16"/>
      <c r="G483" s="17"/>
      <c r="H483" s="17"/>
      <c r="I483" s="17"/>
      <c r="J483" s="17"/>
      <c r="K483" s="17"/>
      <c r="L483" s="17"/>
      <c r="M483" s="17"/>
      <c r="N483" s="17"/>
      <c r="O483" s="18"/>
    </row>
    <row r="484" spans="1:15" x14ac:dyDescent="0.2">
      <c r="B484" s="19" t="s">
        <v>0</v>
      </c>
      <c r="C484" s="20"/>
      <c r="D484" s="21"/>
      <c r="E484" s="22"/>
      <c r="F484" s="23"/>
      <c r="G484" s="24" t="s">
        <v>1</v>
      </c>
      <c r="H484" s="25"/>
      <c r="I484" s="26"/>
      <c r="J484" s="25"/>
      <c r="K484" s="27"/>
      <c r="L484" s="88" t="s">
        <v>25</v>
      </c>
      <c r="M484" s="17"/>
      <c r="N484" s="17"/>
      <c r="O484" s="18"/>
    </row>
    <row r="485" spans="1:15" x14ac:dyDescent="0.2">
      <c r="B485" s="28" t="s">
        <v>19</v>
      </c>
      <c r="C485" s="29"/>
      <c r="D485" s="30" t="s">
        <v>45</v>
      </c>
      <c r="E485" s="31"/>
      <c r="F485" s="32"/>
      <c r="G485" s="24" t="s">
        <v>2</v>
      </c>
      <c r="H485" s="24" t="s">
        <v>3</v>
      </c>
      <c r="I485" s="27"/>
      <c r="J485" s="33" t="s">
        <v>4</v>
      </c>
      <c r="K485" s="18"/>
      <c r="L485" s="25" t="s">
        <v>5</v>
      </c>
      <c r="M485" s="25"/>
      <c r="N485" s="479"/>
      <c r="O485" s="480"/>
    </row>
    <row r="486" spans="1:15" x14ac:dyDescent="0.2">
      <c r="B486" s="34"/>
      <c r="C486" s="11"/>
      <c r="D486" s="21"/>
      <c r="E486" s="22"/>
      <c r="F486" s="23"/>
      <c r="G486" s="19"/>
      <c r="H486" s="24"/>
      <c r="I486" s="25"/>
      <c r="J486" s="17"/>
      <c r="K486" s="17"/>
      <c r="L486" s="25"/>
      <c r="M486" s="25"/>
      <c r="N486" s="384"/>
      <c r="O486" s="385"/>
    </row>
    <row r="487" spans="1:15" x14ac:dyDescent="0.2">
      <c r="B487" s="35"/>
      <c r="C487" s="36"/>
      <c r="D487" s="37"/>
      <c r="E487" s="38"/>
      <c r="F487" s="39"/>
      <c r="G487" s="36"/>
      <c r="H487" s="481" t="s">
        <v>6</v>
      </c>
      <c r="I487" s="482"/>
      <c r="J487" s="482"/>
      <c r="K487" s="482"/>
      <c r="L487" s="482"/>
      <c r="M487" s="482"/>
      <c r="N487" s="482"/>
      <c r="O487" s="483"/>
    </row>
    <row r="488" spans="1:15" ht="25.5" x14ac:dyDescent="0.2">
      <c r="B488" s="95" t="s">
        <v>7</v>
      </c>
      <c r="C488" s="382" t="s">
        <v>8</v>
      </c>
      <c r="D488" s="40" t="s">
        <v>9</v>
      </c>
      <c r="E488" s="41" t="s">
        <v>10</v>
      </c>
      <c r="F488" s="383" t="s">
        <v>20</v>
      </c>
      <c r="G488" s="382" t="s">
        <v>11</v>
      </c>
      <c r="H488" s="481" t="s">
        <v>12</v>
      </c>
      <c r="I488" s="483"/>
      <c r="J488" s="481" t="s">
        <v>13</v>
      </c>
      <c r="K488" s="483"/>
      <c r="L488" s="481" t="s">
        <v>14</v>
      </c>
      <c r="M488" s="483"/>
      <c r="N488" s="481" t="s">
        <v>15</v>
      </c>
      <c r="O488" s="483"/>
    </row>
    <row r="489" spans="1:15" x14ac:dyDescent="0.2">
      <c r="B489" s="42"/>
      <c r="C489" s="24"/>
      <c r="D489" s="43"/>
      <c r="E489" s="44"/>
      <c r="F489" s="386"/>
      <c r="G489" s="24"/>
      <c r="H489" s="46" t="s">
        <v>16</v>
      </c>
      <c r="I489" s="47" t="s">
        <v>17</v>
      </c>
      <c r="J489" s="47" t="s">
        <v>16</v>
      </c>
      <c r="K489" s="47" t="s">
        <v>18</v>
      </c>
      <c r="L489" s="46" t="s">
        <v>16</v>
      </c>
      <c r="M489" s="48" t="s">
        <v>18</v>
      </c>
      <c r="N489" s="46" t="s">
        <v>16</v>
      </c>
      <c r="O489" s="46" t="s">
        <v>17</v>
      </c>
    </row>
    <row r="490" spans="1:15" x14ac:dyDescent="0.2">
      <c r="A490" s="4"/>
      <c r="B490" s="132"/>
      <c r="C490" s="91"/>
      <c r="D490" s="138"/>
      <c r="E490" s="133"/>
      <c r="F490" s="134"/>
      <c r="G490" s="135"/>
      <c r="H490" s="133"/>
      <c r="I490" s="136"/>
      <c r="J490" s="132"/>
      <c r="K490" s="132"/>
      <c r="L490" s="137"/>
      <c r="M490" s="35"/>
      <c r="N490" s="137"/>
      <c r="O490" s="137"/>
    </row>
    <row r="491" spans="1:15" s="2" customFormat="1" ht="12.75" x14ac:dyDescent="0.2">
      <c r="B491" s="97"/>
      <c r="C491" s="189" t="s">
        <v>243</v>
      </c>
      <c r="D491" s="192">
        <v>3100</v>
      </c>
      <c r="E491" s="190">
        <v>1</v>
      </c>
      <c r="F491" s="191" t="s">
        <v>41</v>
      </c>
      <c r="G491" s="118">
        <f>E491*D491</f>
        <v>3100</v>
      </c>
      <c r="H491" s="116"/>
      <c r="I491" s="119"/>
      <c r="J491" s="190">
        <v>1</v>
      </c>
      <c r="K491" s="170">
        <f>D491</f>
        <v>3100</v>
      </c>
      <c r="L491" s="120"/>
      <c r="M491" s="121"/>
      <c r="N491" s="120"/>
      <c r="O491" s="120"/>
    </row>
    <row r="492" spans="1:15" s="2" customFormat="1" ht="12.75" x14ac:dyDescent="0.2">
      <c r="B492" s="97"/>
      <c r="C492" s="189"/>
      <c r="D492" s="192"/>
      <c r="E492" s="190"/>
      <c r="F492" s="335"/>
      <c r="G492" s="118"/>
      <c r="H492" s="116"/>
      <c r="I492" s="119"/>
      <c r="J492" s="190"/>
      <c r="K492" s="170"/>
      <c r="L492" s="120"/>
      <c r="M492" s="121"/>
      <c r="N492" s="120"/>
      <c r="O492" s="120"/>
    </row>
    <row r="493" spans="1:15" s="2" customFormat="1" ht="12.75" x14ac:dyDescent="0.2">
      <c r="B493" s="97"/>
      <c r="C493" s="189"/>
      <c r="D493" s="192"/>
      <c r="E493" s="190"/>
      <c r="F493" s="335"/>
      <c r="G493" s="118"/>
      <c r="H493" s="116"/>
      <c r="I493" s="119"/>
      <c r="J493" s="190"/>
      <c r="K493" s="170"/>
      <c r="L493" s="120"/>
      <c r="M493" s="121"/>
      <c r="N493" s="120"/>
      <c r="O493" s="120"/>
    </row>
    <row r="494" spans="1:15" s="2" customFormat="1" ht="12.75" x14ac:dyDescent="0.2">
      <c r="B494" s="97"/>
      <c r="C494" s="189"/>
      <c r="D494" s="192"/>
      <c r="E494" s="190"/>
      <c r="F494" s="335"/>
      <c r="G494" s="118"/>
      <c r="H494" s="116"/>
      <c r="I494" s="119"/>
      <c r="J494" s="190"/>
      <c r="K494" s="170"/>
      <c r="L494" s="120"/>
      <c r="M494" s="121"/>
      <c r="N494" s="120"/>
      <c r="O494" s="120"/>
    </row>
    <row r="495" spans="1:15" s="2" customFormat="1" ht="12.75" x14ac:dyDescent="0.2">
      <c r="B495" s="97"/>
      <c r="C495" s="240"/>
      <c r="D495" s="192"/>
      <c r="E495" s="238"/>
      <c r="F495" s="124"/>
      <c r="G495" s="118"/>
      <c r="H495" s="116"/>
      <c r="I495" s="119"/>
      <c r="J495" s="238"/>
      <c r="K495" s="170"/>
      <c r="L495" s="120"/>
      <c r="M495" s="121"/>
      <c r="N495" s="120"/>
      <c r="O495" s="120"/>
    </row>
    <row r="496" spans="1:15" s="2" customFormat="1" ht="12.75" x14ac:dyDescent="0.2">
      <c r="B496" s="97"/>
      <c r="C496" s="240"/>
      <c r="D496" s="153"/>
      <c r="E496" s="238"/>
      <c r="F496" s="124"/>
      <c r="G496" s="118"/>
      <c r="H496" s="116"/>
      <c r="I496" s="119"/>
      <c r="J496" s="238"/>
      <c r="K496" s="170"/>
      <c r="L496" s="120"/>
      <c r="M496" s="121"/>
      <c r="N496" s="120"/>
      <c r="O496" s="120"/>
    </row>
    <row r="497" spans="1:15" s="2" customFormat="1" ht="12.75" x14ac:dyDescent="0.2">
      <c r="B497" s="97"/>
      <c r="C497" s="240"/>
      <c r="D497" s="153"/>
      <c r="E497" s="238"/>
      <c r="F497" s="124"/>
      <c r="G497" s="118"/>
      <c r="H497" s="116"/>
      <c r="I497" s="119"/>
      <c r="J497" s="238"/>
      <c r="K497" s="170"/>
      <c r="L497" s="120"/>
      <c r="M497" s="121"/>
      <c r="N497" s="120"/>
      <c r="O497" s="120"/>
    </row>
    <row r="498" spans="1:15" s="2" customFormat="1" ht="12.75" x14ac:dyDescent="0.2">
      <c r="B498" s="97"/>
      <c r="C498" s="240"/>
      <c r="D498" s="153"/>
      <c r="E498" s="238"/>
      <c r="F498" s="124"/>
      <c r="G498" s="118"/>
      <c r="H498" s="116"/>
      <c r="I498" s="119"/>
      <c r="J498" s="238"/>
      <c r="K498" s="170"/>
      <c r="L498" s="120"/>
      <c r="M498" s="121"/>
      <c r="N498" s="120"/>
      <c r="O498" s="120"/>
    </row>
    <row r="499" spans="1:15" s="2" customFormat="1" ht="12.75" x14ac:dyDescent="0.2">
      <c r="B499" s="97"/>
      <c r="C499" s="240"/>
      <c r="D499" s="153"/>
      <c r="E499" s="238"/>
      <c r="F499" s="124"/>
      <c r="G499" s="118"/>
      <c r="H499" s="116"/>
      <c r="I499" s="119"/>
      <c r="J499" s="238"/>
      <c r="K499" s="170"/>
      <c r="L499" s="120"/>
      <c r="M499" s="121"/>
      <c r="N499" s="120"/>
      <c r="O499" s="120"/>
    </row>
    <row r="500" spans="1:15" s="2" customFormat="1" ht="12.75" x14ac:dyDescent="0.2">
      <c r="B500" s="97"/>
      <c r="C500" s="240"/>
      <c r="D500" s="153"/>
      <c r="E500" s="238"/>
      <c r="F500" s="124"/>
      <c r="G500" s="118"/>
      <c r="H500" s="116"/>
      <c r="I500" s="119"/>
      <c r="J500" s="238"/>
      <c r="K500" s="170"/>
      <c r="L500" s="120"/>
      <c r="M500" s="121"/>
      <c r="N500" s="120"/>
      <c r="O500" s="120"/>
    </row>
    <row r="501" spans="1:15" s="2" customFormat="1" ht="12.75" x14ac:dyDescent="0.2">
      <c r="B501" s="97"/>
      <c r="C501" s="240"/>
      <c r="D501" s="153"/>
      <c r="E501" s="238"/>
      <c r="F501" s="124"/>
      <c r="G501" s="118"/>
      <c r="H501" s="116"/>
      <c r="I501" s="119"/>
      <c r="J501" s="238"/>
      <c r="K501" s="170"/>
      <c r="L501" s="120"/>
      <c r="M501" s="121"/>
      <c r="N501" s="120"/>
      <c r="O501" s="120"/>
    </row>
    <row r="502" spans="1:15" s="2" customFormat="1" ht="12.75" x14ac:dyDescent="0.2">
      <c r="B502" s="97"/>
      <c r="C502" s="240"/>
      <c r="D502" s="153"/>
      <c r="E502" s="238"/>
      <c r="F502" s="124"/>
      <c r="G502" s="118"/>
      <c r="H502" s="116"/>
      <c r="I502" s="119"/>
      <c r="J502" s="238"/>
      <c r="K502" s="170"/>
      <c r="L502" s="120"/>
      <c r="M502" s="121"/>
      <c r="N502" s="120"/>
      <c r="O502" s="120"/>
    </row>
    <row r="503" spans="1:15" s="2" customFormat="1" ht="12" customHeight="1" x14ac:dyDescent="0.2">
      <c r="B503" s="97"/>
      <c r="C503" s="74"/>
      <c r="D503" s="153"/>
      <c r="E503" s="290"/>
      <c r="F503" s="97"/>
      <c r="G503" s="118"/>
      <c r="H503" s="116"/>
      <c r="I503" s="119"/>
      <c r="J503" s="290"/>
      <c r="K503" s="170"/>
      <c r="L503" s="120"/>
      <c r="M503" s="121"/>
      <c r="N503" s="120"/>
      <c r="O503" s="120"/>
    </row>
    <row r="504" spans="1:15" x14ac:dyDescent="0.2">
      <c r="A504" s="2"/>
      <c r="B504" s="41"/>
      <c r="C504" s="144"/>
      <c r="D504" s="115"/>
      <c r="E504" s="139"/>
      <c r="F504" s="145"/>
      <c r="G504" s="146"/>
      <c r="H504" s="41"/>
      <c r="I504" s="142"/>
      <c r="J504" s="41"/>
      <c r="K504" s="142"/>
      <c r="L504" s="41"/>
      <c r="M504" s="142"/>
      <c r="N504" s="41"/>
      <c r="O504" s="142"/>
    </row>
    <row r="505" spans="1:15" x14ac:dyDescent="0.2">
      <c r="A505" s="4"/>
      <c r="B505" s="49"/>
      <c r="C505" s="42" t="s">
        <v>38</v>
      </c>
      <c r="D505" s="138"/>
      <c r="E505" s="147"/>
      <c r="F505" s="148"/>
      <c r="G505" s="149">
        <f>SUM(G491:G503)</f>
        <v>3100</v>
      </c>
      <c r="H505" s="49"/>
      <c r="I505" s="150"/>
      <c r="J505" s="49"/>
      <c r="K505" s="150">
        <f>SUM(K491:K504)</f>
        <v>3100</v>
      </c>
      <c r="L505" s="49"/>
      <c r="M505" s="150"/>
      <c r="N505" s="49"/>
      <c r="O505" s="150"/>
    </row>
    <row r="506" spans="1:15" x14ac:dyDescent="0.2">
      <c r="B506" s="36"/>
      <c r="C506" s="57"/>
      <c r="D506" s="58"/>
      <c r="E506" s="59"/>
      <c r="F506" s="60"/>
      <c r="G506" s="20"/>
      <c r="H506" s="20"/>
      <c r="I506" s="57"/>
      <c r="J506" s="57"/>
      <c r="K506" s="57"/>
      <c r="L506" s="57"/>
      <c r="M506" s="57"/>
      <c r="N506" s="57"/>
      <c r="O506" s="61"/>
    </row>
    <row r="507" spans="1:15" ht="18" x14ac:dyDescent="0.25">
      <c r="A507" s="8"/>
      <c r="B507" s="50" t="s">
        <v>30</v>
      </c>
      <c r="C507" s="51"/>
      <c r="E507" s="52" t="s">
        <v>32</v>
      </c>
      <c r="F507" s="52"/>
      <c r="G507" s="52"/>
      <c r="H507" s="52"/>
      <c r="I507" s="193"/>
      <c r="K507" s="52" t="s">
        <v>33</v>
      </c>
      <c r="L507" s="51"/>
      <c r="N507" s="51"/>
      <c r="O507" s="53" t="s">
        <v>31</v>
      </c>
    </row>
    <row r="508" spans="1:15" ht="15" x14ac:dyDescent="0.25">
      <c r="A508" s="5"/>
      <c r="B508" s="50"/>
      <c r="C508" s="51"/>
      <c r="D508" s="52"/>
      <c r="E508" s="52"/>
      <c r="F508" s="52"/>
      <c r="G508" s="52"/>
      <c r="H508" s="52"/>
      <c r="I508" s="52"/>
      <c r="J508" s="52"/>
      <c r="K508" s="51"/>
      <c r="L508" s="51"/>
      <c r="M508" s="51"/>
      <c r="N508" s="51"/>
      <c r="O508" s="53"/>
    </row>
    <row r="509" spans="1:15" ht="15" x14ac:dyDescent="0.2">
      <c r="A509" s="3"/>
      <c r="B509" s="476" t="s">
        <v>21</v>
      </c>
      <c r="C509" s="465"/>
      <c r="E509" s="155" t="s">
        <v>34</v>
      </c>
      <c r="F509" s="155"/>
      <c r="G509" s="155"/>
      <c r="H509" s="155"/>
      <c r="I509" s="155"/>
      <c r="J509" s="155"/>
      <c r="K509" s="465" t="str">
        <f>K475</f>
        <v>PABLITO BENJAMIN P. MAGGAY II</v>
      </c>
      <c r="L509" s="465"/>
      <c r="M509" s="465"/>
      <c r="N509" s="465"/>
      <c r="O509" s="484"/>
    </row>
    <row r="510" spans="1:15" ht="15" x14ac:dyDescent="0.2">
      <c r="A510" s="3"/>
      <c r="B510" s="477" t="s">
        <v>37</v>
      </c>
      <c r="C510" s="465"/>
      <c r="D510" s="155"/>
      <c r="E510" s="155"/>
      <c r="F510" s="155" t="s">
        <v>35</v>
      </c>
      <c r="G510" s="155"/>
      <c r="H510" s="155"/>
      <c r="I510" s="155"/>
      <c r="J510" s="155"/>
      <c r="K510" s="465" t="s">
        <v>36</v>
      </c>
      <c r="L510" s="465"/>
      <c r="M510" s="465"/>
      <c r="N510" s="465"/>
      <c r="O510" s="484"/>
    </row>
    <row r="511" spans="1:15" x14ac:dyDescent="0.2">
      <c r="B511" s="24"/>
      <c r="C511" s="25"/>
      <c r="D511" s="30"/>
      <c r="E511" s="31"/>
      <c r="F511" s="32"/>
      <c r="G511" s="25"/>
      <c r="H511" s="25"/>
      <c r="I511" s="25"/>
      <c r="J511" s="25"/>
      <c r="K511" s="25"/>
      <c r="L511" s="25"/>
      <c r="M511" s="25"/>
      <c r="N511" s="25"/>
      <c r="O511" s="27"/>
    </row>
  </sheetData>
  <sheetProtection password="B565" sheet="1" objects="1" scenarios="1" selectLockedCells="1" selectUnlockedCells="1"/>
  <mergeCells count="170">
    <mergeCell ref="K360:O360"/>
    <mergeCell ref="K361:O361"/>
    <mergeCell ref="L410:M410"/>
    <mergeCell ref="N410:O410"/>
    <mergeCell ref="B402:O402"/>
    <mergeCell ref="B403:O403"/>
    <mergeCell ref="J375:K375"/>
    <mergeCell ref="L375:M375"/>
    <mergeCell ref="L12:M12"/>
    <mergeCell ref="N12:O12"/>
    <mergeCell ref="E33:I33"/>
    <mergeCell ref="K33:O33"/>
    <mergeCell ref="B34:C34"/>
    <mergeCell ref="E34:I34"/>
    <mergeCell ref="K34:O34"/>
    <mergeCell ref="N296:O296"/>
    <mergeCell ref="B4:O4"/>
    <mergeCell ref="B5:O5"/>
    <mergeCell ref="N9:O9"/>
    <mergeCell ref="H11:O11"/>
    <mergeCell ref="H12:I12"/>
    <mergeCell ref="J12:K12"/>
    <mergeCell ref="N261:O261"/>
    <mergeCell ref="H263:O263"/>
    <mergeCell ref="H264:I264"/>
    <mergeCell ref="J264:K264"/>
    <mergeCell ref="L264:M264"/>
    <mergeCell ref="B291:O291"/>
    <mergeCell ref="B283:C283"/>
    <mergeCell ref="B284:C284"/>
    <mergeCell ref="K103:O103"/>
    <mergeCell ref="K104:O104"/>
    <mergeCell ref="B70:C70"/>
    <mergeCell ref="B71:C71"/>
    <mergeCell ref="B77:O77"/>
    <mergeCell ref="K70:O70"/>
    <mergeCell ref="K71:O71"/>
    <mergeCell ref="B41:O41"/>
    <mergeCell ref="B33:C33"/>
    <mergeCell ref="B42:O42"/>
    <mergeCell ref="N46:O46"/>
    <mergeCell ref="H48:O48"/>
    <mergeCell ref="H49:I49"/>
    <mergeCell ref="J49:K49"/>
    <mergeCell ref="L49:M49"/>
    <mergeCell ref="N49:O49"/>
    <mergeCell ref="B103:C103"/>
    <mergeCell ref="B104:C104"/>
    <mergeCell ref="B78:O78"/>
    <mergeCell ref="N82:O82"/>
    <mergeCell ref="H84:O84"/>
    <mergeCell ref="H85:I85"/>
    <mergeCell ref="J85:K85"/>
    <mergeCell ref="L85:M85"/>
    <mergeCell ref="N85:O85"/>
    <mergeCell ref="B138:C138"/>
    <mergeCell ref="B139:C139"/>
    <mergeCell ref="B148:O148"/>
    <mergeCell ref="K138:O138"/>
    <mergeCell ref="K139:O139"/>
    <mergeCell ref="B112:O112"/>
    <mergeCell ref="B113:O113"/>
    <mergeCell ref="N117:O117"/>
    <mergeCell ref="H119:O119"/>
    <mergeCell ref="H120:I120"/>
    <mergeCell ref="J120:K120"/>
    <mergeCell ref="L120:M120"/>
    <mergeCell ref="N120:O120"/>
    <mergeCell ref="B177:C177"/>
    <mergeCell ref="B178:C178"/>
    <mergeCell ref="B184:O184"/>
    <mergeCell ref="K177:O177"/>
    <mergeCell ref="K178:O178"/>
    <mergeCell ref="B185:O185"/>
    <mergeCell ref="B149:O149"/>
    <mergeCell ref="N152:O152"/>
    <mergeCell ref="H154:O154"/>
    <mergeCell ref="H155:I155"/>
    <mergeCell ref="J155:K155"/>
    <mergeCell ref="L155:M155"/>
    <mergeCell ref="N155:O155"/>
    <mergeCell ref="B213:C213"/>
    <mergeCell ref="K213:O213"/>
    <mergeCell ref="K214:O214"/>
    <mergeCell ref="N189:O189"/>
    <mergeCell ref="H191:O191"/>
    <mergeCell ref="H192:I192"/>
    <mergeCell ref="J192:K192"/>
    <mergeCell ref="L192:M192"/>
    <mergeCell ref="N192:O192"/>
    <mergeCell ref="B214:C214"/>
    <mergeCell ref="B221:O221"/>
    <mergeCell ref="H228:O228"/>
    <mergeCell ref="B222:O222"/>
    <mergeCell ref="N226:O226"/>
    <mergeCell ref="K248:O248"/>
    <mergeCell ref="H229:I229"/>
    <mergeCell ref="J229:K229"/>
    <mergeCell ref="L229:M229"/>
    <mergeCell ref="N229:O229"/>
    <mergeCell ref="B249:C249"/>
    <mergeCell ref="B248:C248"/>
    <mergeCell ref="K249:O249"/>
    <mergeCell ref="N407:O407"/>
    <mergeCell ref="B360:C360"/>
    <mergeCell ref="B361:C361"/>
    <mergeCell ref="K394:O394"/>
    <mergeCell ref="K395:O395"/>
    <mergeCell ref="B256:O256"/>
    <mergeCell ref="B326:O326"/>
    <mergeCell ref="B368:O368"/>
    <mergeCell ref="H298:O298"/>
    <mergeCell ref="H299:I299"/>
    <mergeCell ref="J299:K299"/>
    <mergeCell ref="L299:M299"/>
    <mergeCell ref="B318:C318"/>
    <mergeCell ref="B327:O327"/>
    <mergeCell ref="J334:K334"/>
    <mergeCell ref="L334:M334"/>
    <mergeCell ref="N334:O334"/>
    <mergeCell ref="H333:O333"/>
    <mergeCell ref="N299:O299"/>
    <mergeCell ref="B367:O367"/>
    <mergeCell ref="K318:O318"/>
    <mergeCell ref="B257:O257"/>
    <mergeCell ref="N264:O264"/>
    <mergeCell ref="B292:O292"/>
    <mergeCell ref="K283:O283"/>
    <mergeCell ref="K284:O284"/>
    <mergeCell ref="B480:O480"/>
    <mergeCell ref="H374:O374"/>
    <mergeCell ref="H375:I375"/>
    <mergeCell ref="N375:O375"/>
    <mergeCell ref="B394:C394"/>
    <mergeCell ref="K429:O429"/>
    <mergeCell ref="N442:O442"/>
    <mergeCell ref="H443:O443"/>
    <mergeCell ref="B437:O437"/>
    <mergeCell ref="B438:O438"/>
    <mergeCell ref="K319:O319"/>
    <mergeCell ref="N331:O331"/>
    <mergeCell ref="H334:I334"/>
    <mergeCell ref="N372:O372"/>
    <mergeCell ref="B319:C319"/>
    <mergeCell ref="J444:K444"/>
    <mergeCell ref="L444:M444"/>
    <mergeCell ref="K475:O475"/>
    <mergeCell ref="K476:O476"/>
    <mergeCell ref="K510:O510"/>
    <mergeCell ref="K509:O509"/>
    <mergeCell ref="B395:C395"/>
    <mergeCell ref="H409:O409"/>
    <mergeCell ref="H410:I410"/>
    <mergeCell ref="J410:K410"/>
    <mergeCell ref="B428:C428"/>
    <mergeCell ref="B429:C429"/>
    <mergeCell ref="B476:C476"/>
    <mergeCell ref="K428:O428"/>
    <mergeCell ref="B510:C510"/>
    <mergeCell ref="N444:O444"/>
    <mergeCell ref="B475:C475"/>
    <mergeCell ref="H444:I444"/>
    <mergeCell ref="L488:M488"/>
    <mergeCell ref="N488:O488"/>
    <mergeCell ref="H488:I488"/>
    <mergeCell ref="B481:O481"/>
    <mergeCell ref="N485:O485"/>
    <mergeCell ref="H487:O487"/>
    <mergeCell ref="J488:K488"/>
    <mergeCell ref="B509:C509"/>
  </mergeCells>
  <pageMargins left="0.7" right="0.7" top="0.75" bottom="0.75" header="0.3" footer="0.3"/>
  <pageSetup paperSize="5" orientation="landscape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50"/>
  <sheetViews>
    <sheetView view="pageBreakPreview" topLeftCell="A324" zoomScaleNormal="100" zoomScaleSheetLayoutView="100" workbookViewId="0">
      <selection activeCell="F336" sqref="F336"/>
    </sheetView>
  </sheetViews>
  <sheetFormatPr defaultRowHeight="14.25" x14ac:dyDescent="0.2"/>
  <cols>
    <col min="1" max="1" width="11" customWidth="1"/>
    <col min="2" max="2" width="6.7109375" style="9" customWidth="1"/>
    <col min="3" max="3" width="32.28515625" style="9" customWidth="1"/>
    <col min="4" max="4" width="11.42578125" style="10" customWidth="1"/>
    <col min="5" max="5" width="8.85546875" style="9" customWidth="1"/>
    <col min="6" max="6" width="6.5703125" style="9" customWidth="1"/>
    <col min="7" max="7" width="13.28515625" style="9" customWidth="1"/>
    <col min="8" max="8" width="5.140625" style="9" customWidth="1"/>
    <col min="9" max="9" width="12.140625" style="9" customWidth="1"/>
    <col min="10" max="10" width="7.7109375" style="9" customWidth="1"/>
    <col min="11" max="11" width="14.5703125" style="9" customWidth="1"/>
    <col min="12" max="12" width="5" style="9" customWidth="1"/>
    <col min="13" max="13" width="11.28515625" style="9" customWidth="1"/>
    <col min="14" max="14" width="4.85546875" style="9" customWidth="1"/>
    <col min="15" max="15" width="13.28515625" style="9" customWidth="1"/>
  </cols>
  <sheetData>
    <row r="2" spans="1:15" ht="12.75" x14ac:dyDescent="0.2">
      <c r="A2" s="2"/>
      <c r="B2" s="7" t="s">
        <v>29</v>
      </c>
      <c r="C2" s="7"/>
      <c r="D2" s="64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ht="12.75" x14ac:dyDescent="0.2">
      <c r="A3" s="2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x14ac:dyDescent="0.2">
      <c r="A4" s="2"/>
      <c r="B4" s="464" t="s">
        <v>27</v>
      </c>
      <c r="C4" s="464"/>
      <c r="D4" s="464"/>
      <c r="E4" s="464"/>
      <c r="F4" s="464"/>
      <c r="G4" s="464"/>
      <c r="H4" s="464"/>
      <c r="I4" s="464"/>
      <c r="J4" s="464"/>
      <c r="K4" s="464"/>
      <c r="L4" s="464"/>
      <c r="M4" s="464"/>
      <c r="N4" s="464"/>
      <c r="O4" s="464"/>
    </row>
    <row r="5" spans="1:15" x14ac:dyDescent="0.2">
      <c r="A5" s="2"/>
      <c r="B5" s="465" t="s">
        <v>222</v>
      </c>
      <c r="C5" s="465"/>
      <c r="D5" s="465"/>
      <c r="E5" s="465"/>
      <c r="F5" s="465"/>
      <c r="G5" s="465"/>
      <c r="H5" s="465"/>
      <c r="I5" s="465"/>
      <c r="J5" s="465"/>
      <c r="K5" s="465"/>
      <c r="L5" s="465"/>
      <c r="M5" s="465"/>
      <c r="N5" s="465"/>
      <c r="O5" s="465"/>
    </row>
    <row r="6" spans="1:15" ht="12.75" x14ac:dyDescent="0.2">
      <c r="A6" s="2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</row>
    <row r="7" spans="1:15" ht="12.75" x14ac:dyDescent="0.2">
      <c r="A7" s="2"/>
      <c r="B7" s="67" t="s">
        <v>28</v>
      </c>
      <c r="C7" s="68"/>
      <c r="D7" s="69" t="s">
        <v>22</v>
      </c>
      <c r="E7" s="70"/>
      <c r="F7" s="71"/>
      <c r="G7" s="72"/>
      <c r="H7" s="72"/>
      <c r="I7" s="72"/>
      <c r="J7" s="72"/>
      <c r="K7" s="72"/>
      <c r="L7" s="72"/>
      <c r="M7" s="72"/>
      <c r="N7" s="72"/>
      <c r="O7" s="73"/>
    </row>
    <row r="8" spans="1:15" ht="12.75" x14ac:dyDescent="0.2">
      <c r="A8" s="2"/>
      <c r="B8" s="74" t="s">
        <v>0</v>
      </c>
      <c r="C8" s="63"/>
      <c r="D8" s="75"/>
      <c r="E8" s="76"/>
      <c r="F8" s="77"/>
      <c r="G8" s="78" t="s">
        <v>1</v>
      </c>
      <c r="H8" s="79"/>
      <c r="I8" s="80"/>
      <c r="J8" s="79"/>
      <c r="K8" s="81"/>
      <c r="L8" s="63" t="s">
        <v>25</v>
      </c>
      <c r="M8" s="63"/>
      <c r="N8" s="63"/>
      <c r="O8" s="82"/>
    </row>
    <row r="9" spans="1:15" ht="12.75" x14ac:dyDescent="0.2">
      <c r="A9" s="2"/>
      <c r="B9" s="83" t="s">
        <v>19</v>
      </c>
      <c r="C9" s="84"/>
      <c r="D9" s="85" t="s">
        <v>64</v>
      </c>
      <c r="E9" s="86"/>
      <c r="F9" s="87"/>
      <c r="G9" s="78" t="s">
        <v>2</v>
      </c>
      <c r="H9" s="78" t="s">
        <v>3</v>
      </c>
      <c r="I9" s="81"/>
      <c r="J9" s="88" t="s">
        <v>4</v>
      </c>
      <c r="K9" s="73"/>
      <c r="L9" s="79" t="s">
        <v>5</v>
      </c>
      <c r="M9" s="79"/>
      <c r="N9" s="466"/>
      <c r="O9" s="467"/>
    </row>
    <row r="10" spans="1:15" ht="12.75" x14ac:dyDescent="0.2">
      <c r="A10" s="2"/>
      <c r="B10" s="89"/>
      <c r="C10" s="66"/>
      <c r="D10" s="75"/>
      <c r="E10" s="76"/>
      <c r="F10" s="77"/>
      <c r="G10" s="74"/>
      <c r="H10" s="78"/>
      <c r="I10" s="79"/>
      <c r="J10" s="72"/>
      <c r="K10" s="72"/>
      <c r="L10" s="79"/>
      <c r="M10" s="79"/>
      <c r="N10" s="264"/>
      <c r="O10" s="265"/>
    </row>
    <row r="11" spans="1:15" ht="12.75" x14ac:dyDescent="0.2">
      <c r="A11" s="2"/>
      <c r="B11" s="90"/>
      <c r="C11" s="91"/>
      <c r="D11" s="92"/>
      <c r="E11" s="93"/>
      <c r="F11" s="94"/>
      <c r="G11" s="91"/>
      <c r="H11" s="468" t="s">
        <v>6</v>
      </c>
      <c r="I11" s="469"/>
      <c r="J11" s="469"/>
      <c r="K11" s="469"/>
      <c r="L11" s="469"/>
      <c r="M11" s="469"/>
      <c r="N11" s="469"/>
      <c r="O11" s="470"/>
    </row>
    <row r="12" spans="1:15" ht="25.5" x14ac:dyDescent="0.2">
      <c r="A12" s="2"/>
      <c r="B12" s="95" t="s">
        <v>7</v>
      </c>
      <c r="C12" s="271" t="s">
        <v>8</v>
      </c>
      <c r="D12" s="96" t="s">
        <v>9</v>
      </c>
      <c r="E12" s="97" t="s">
        <v>10</v>
      </c>
      <c r="F12" s="273" t="s">
        <v>20</v>
      </c>
      <c r="G12" s="271" t="s">
        <v>11</v>
      </c>
      <c r="H12" s="468" t="s">
        <v>12</v>
      </c>
      <c r="I12" s="470"/>
      <c r="J12" s="468" t="s">
        <v>13</v>
      </c>
      <c r="K12" s="470"/>
      <c r="L12" s="468" t="s">
        <v>14</v>
      </c>
      <c r="M12" s="470"/>
      <c r="N12" s="468" t="s">
        <v>15</v>
      </c>
      <c r="O12" s="470"/>
    </row>
    <row r="13" spans="1:15" ht="12.75" x14ac:dyDescent="0.2">
      <c r="A13" s="2"/>
      <c r="B13" s="98"/>
      <c r="C13" s="78"/>
      <c r="D13" s="99"/>
      <c r="E13" s="100"/>
      <c r="F13" s="101"/>
      <c r="G13" s="78"/>
      <c r="H13" s="102" t="s">
        <v>16</v>
      </c>
      <c r="I13" s="103" t="s">
        <v>17</v>
      </c>
      <c r="J13" s="103" t="s">
        <v>16</v>
      </c>
      <c r="K13" s="103" t="s">
        <v>18</v>
      </c>
      <c r="L13" s="102" t="s">
        <v>16</v>
      </c>
      <c r="M13" s="104" t="s">
        <v>18</v>
      </c>
      <c r="N13" s="102" t="s">
        <v>16</v>
      </c>
      <c r="O13" s="102" t="s">
        <v>17</v>
      </c>
    </row>
    <row r="14" spans="1:15" ht="12.75" x14ac:dyDescent="0.2">
      <c r="A14" s="2"/>
      <c r="B14" s="109"/>
      <c r="C14" s="91"/>
      <c r="D14" s="92"/>
      <c r="E14" s="110"/>
      <c r="F14" s="111"/>
      <c r="G14" s="112"/>
      <c r="H14" s="110"/>
      <c r="I14" s="113"/>
      <c r="J14" s="109"/>
      <c r="K14" s="109"/>
      <c r="L14" s="114"/>
      <c r="M14" s="90"/>
      <c r="N14" s="114"/>
      <c r="O14" s="114"/>
    </row>
    <row r="15" spans="1:15" ht="15.75" customHeight="1" x14ac:dyDescent="0.2">
      <c r="A15" s="2"/>
      <c r="B15" s="97"/>
      <c r="C15" s="240" t="s">
        <v>223</v>
      </c>
      <c r="D15" s="153">
        <v>100</v>
      </c>
      <c r="E15" s="238">
        <v>3</v>
      </c>
      <c r="F15" s="410" t="s">
        <v>53</v>
      </c>
      <c r="G15" s="118">
        <f t="shared" ref="G15:G22" si="0">E15*D15</f>
        <v>300</v>
      </c>
      <c r="H15" s="116"/>
      <c r="I15" s="119"/>
      <c r="J15" s="238">
        <v>3</v>
      </c>
      <c r="K15" s="119">
        <f t="shared" ref="K15:K22" si="1">J15*D15</f>
        <v>300</v>
      </c>
      <c r="L15" s="120"/>
      <c r="M15" s="121"/>
      <c r="N15" s="120"/>
      <c r="O15" s="120"/>
    </row>
    <row r="16" spans="1:15" ht="15.75" customHeight="1" x14ac:dyDescent="0.2">
      <c r="A16" s="2"/>
      <c r="B16" s="97"/>
      <c r="C16" s="240" t="s">
        <v>224</v>
      </c>
      <c r="D16" s="153">
        <v>312.5</v>
      </c>
      <c r="E16" s="238">
        <v>8</v>
      </c>
      <c r="F16" s="410" t="s">
        <v>24</v>
      </c>
      <c r="G16" s="118">
        <f t="shared" si="0"/>
        <v>2500</v>
      </c>
      <c r="H16" s="116"/>
      <c r="I16" s="119"/>
      <c r="J16" s="238">
        <v>8</v>
      </c>
      <c r="K16" s="119">
        <f t="shared" si="1"/>
        <v>2500</v>
      </c>
      <c r="L16" s="120"/>
      <c r="M16" s="121"/>
      <c r="N16" s="120"/>
      <c r="O16" s="120"/>
    </row>
    <row r="17" spans="1:15" ht="15.75" customHeight="1" x14ac:dyDescent="0.2">
      <c r="A17" s="2"/>
      <c r="B17" s="97"/>
      <c r="C17" s="240" t="s">
        <v>225</v>
      </c>
      <c r="D17" s="153">
        <v>80</v>
      </c>
      <c r="E17" s="238">
        <v>40</v>
      </c>
      <c r="F17" s="410" t="s">
        <v>49</v>
      </c>
      <c r="G17" s="118">
        <f t="shared" si="0"/>
        <v>3200</v>
      </c>
      <c r="H17" s="116"/>
      <c r="I17" s="119"/>
      <c r="J17" s="238">
        <v>40</v>
      </c>
      <c r="K17" s="119">
        <f t="shared" si="1"/>
        <v>3200</v>
      </c>
      <c r="L17" s="120"/>
      <c r="M17" s="121"/>
      <c r="N17" s="120"/>
      <c r="O17" s="120"/>
    </row>
    <row r="18" spans="1:15" ht="15.75" customHeight="1" x14ac:dyDescent="0.2">
      <c r="A18" s="2"/>
      <c r="B18" s="97"/>
      <c r="C18" s="240" t="s">
        <v>226</v>
      </c>
      <c r="D18" s="153">
        <v>40</v>
      </c>
      <c r="E18" s="238">
        <v>100</v>
      </c>
      <c r="F18" s="410" t="s">
        <v>49</v>
      </c>
      <c r="G18" s="118">
        <f t="shared" si="0"/>
        <v>4000</v>
      </c>
      <c r="H18" s="116"/>
      <c r="I18" s="119"/>
      <c r="J18" s="238">
        <v>100</v>
      </c>
      <c r="K18" s="119">
        <f t="shared" si="1"/>
        <v>4000</v>
      </c>
      <c r="L18" s="120"/>
      <c r="M18" s="121"/>
      <c r="N18" s="120"/>
      <c r="O18" s="120"/>
    </row>
    <row r="19" spans="1:15" ht="15.75" customHeight="1" x14ac:dyDescent="0.2">
      <c r="A19" s="2"/>
      <c r="B19" s="97"/>
      <c r="C19" s="240" t="s">
        <v>66</v>
      </c>
      <c r="D19" s="153">
        <v>200</v>
      </c>
      <c r="E19" s="238">
        <v>10</v>
      </c>
      <c r="F19" s="410" t="s">
        <v>52</v>
      </c>
      <c r="G19" s="118">
        <f t="shared" si="0"/>
        <v>2000</v>
      </c>
      <c r="H19" s="116"/>
      <c r="I19" s="119"/>
      <c r="J19" s="238">
        <v>10</v>
      </c>
      <c r="K19" s="119">
        <f t="shared" si="1"/>
        <v>2000</v>
      </c>
      <c r="L19" s="120"/>
      <c r="M19" s="121"/>
      <c r="N19" s="120"/>
      <c r="O19" s="120"/>
    </row>
    <row r="20" spans="1:15" ht="15.75" customHeight="1" x14ac:dyDescent="0.2">
      <c r="A20" s="2"/>
      <c r="B20" s="97"/>
      <c r="C20" s="240" t="s">
        <v>227</v>
      </c>
      <c r="D20" s="153">
        <v>85</v>
      </c>
      <c r="E20" s="238">
        <v>5</v>
      </c>
      <c r="F20" s="410" t="s">
        <v>42</v>
      </c>
      <c r="G20" s="118">
        <f t="shared" si="0"/>
        <v>425</v>
      </c>
      <c r="H20" s="116"/>
      <c r="I20" s="119"/>
      <c r="J20" s="238">
        <v>5</v>
      </c>
      <c r="K20" s="119">
        <f t="shared" si="1"/>
        <v>425</v>
      </c>
      <c r="L20" s="120"/>
      <c r="M20" s="121"/>
      <c r="N20" s="120"/>
      <c r="O20" s="120"/>
    </row>
    <row r="21" spans="1:15" ht="12.75" x14ac:dyDescent="0.2">
      <c r="A21" s="2"/>
      <c r="B21" s="97"/>
      <c r="C21" s="240" t="s">
        <v>228</v>
      </c>
      <c r="D21" s="153">
        <v>125</v>
      </c>
      <c r="E21" s="238">
        <v>10</v>
      </c>
      <c r="F21" s="124" t="s">
        <v>24</v>
      </c>
      <c r="G21" s="118">
        <f t="shared" si="0"/>
        <v>1250</v>
      </c>
      <c r="H21" s="116"/>
      <c r="I21" s="119"/>
      <c r="J21" s="238">
        <v>10</v>
      </c>
      <c r="K21" s="119">
        <f t="shared" si="1"/>
        <v>1250</v>
      </c>
      <c r="L21" s="120"/>
      <c r="M21" s="121"/>
      <c r="N21" s="120"/>
      <c r="O21" s="120"/>
    </row>
    <row r="22" spans="1:15" ht="12.75" x14ac:dyDescent="0.2">
      <c r="A22" s="2"/>
      <c r="B22" s="97"/>
      <c r="C22" s="240" t="s">
        <v>229</v>
      </c>
      <c r="D22" s="153">
        <v>4900</v>
      </c>
      <c r="E22" s="291">
        <v>2</v>
      </c>
      <c r="F22" s="124" t="s">
        <v>24</v>
      </c>
      <c r="G22" s="118">
        <f t="shared" si="0"/>
        <v>9800</v>
      </c>
      <c r="H22" s="116"/>
      <c r="I22" s="119"/>
      <c r="J22" s="291">
        <v>2</v>
      </c>
      <c r="K22" s="119">
        <f t="shared" si="1"/>
        <v>9800</v>
      </c>
      <c r="L22" s="120"/>
      <c r="M22" s="121"/>
      <c r="N22" s="120"/>
      <c r="O22" s="120"/>
    </row>
    <row r="23" spans="1:15" ht="12.75" x14ac:dyDescent="0.2">
      <c r="A23" s="2"/>
      <c r="B23" s="97"/>
      <c r="C23" s="151"/>
      <c r="D23" s="153"/>
      <c r="E23" s="97"/>
      <c r="F23" s="97"/>
      <c r="G23" s="118"/>
      <c r="H23" s="116"/>
      <c r="I23" s="119"/>
      <c r="J23" s="97"/>
      <c r="K23" s="119"/>
      <c r="L23" s="120"/>
      <c r="M23" s="121"/>
      <c r="N23" s="120"/>
      <c r="O23" s="120"/>
    </row>
    <row r="24" spans="1:15" ht="12.75" x14ac:dyDescent="0.2">
      <c r="A24" s="2"/>
      <c r="B24" s="97"/>
      <c r="C24" s="151"/>
      <c r="D24" s="153"/>
      <c r="E24" s="97"/>
      <c r="F24" s="97"/>
      <c r="G24" s="118"/>
      <c r="H24" s="116"/>
      <c r="I24" s="119"/>
      <c r="J24" s="97"/>
      <c r="K24" s="119"/>
      <c r="L24" s="120"/>
      <c r="M24" s="121"/>
      <c r="N24" s="120"/>
      <c r="O24" s="120"/>
    </row>
    <row r="25" spans="1:15" ht="12.75" x14ac:dyDescent="0.2">
      <c r="A25" s="2"/>
      <c r="B25" s="97"/>
      <c r="C25" s="151"/>
      <c r="D25" s="153"/>
      <c r="E25" s="97"/>
      <c r="F25" s="97"/>
      <c r="G25" s="118"/>
      <c r="H25" s="116"/>
      <c r="I25" s="119"/>
      <c r="J25" s="97"/>
      <c r="K25" s="119"/>
      <c r="L25" s="120"/>
      <c r="M25" s="121"/>
      <c r="N25" s="120"/>
      <c r="O25" s="120"/>
    </row>
    <row r="26" spans="1:15" ht="12.75" x14ac:dyDescent="0.2">
      <c r="A26" s="2"/>
      <c r="B26" s="97"/>
      <c r="C26" s="151"/>
      <c r="D26" s="153"/>
      <c r="E26" s="97"/>
      <c r="F26" s="97"/>
      <c r="G26" s="118"/>
      <c r="H26" s="116"/>
      <c r="I26" s="119"/>
      <c r="J26" s="97"/>
      <c r="K26" s="119"/>
      <c r="L26" s="120"/>
      <c r="M26" s="121"/>
      <c r="N26" s="120"/>
      <c r="O26" s="120"/>
    </row>
    <row r="27" spans="1:15" ht="12.75" x14ac:dyDescent="0.2">
      <c r="A27" s="2"/>
      <c r="B27" s="97"/>
      <c r="C27" s="151"/>
      <c r="D27" s="153"/>
      <c r="E27" s="97"/>
      <c r="F27" s="97"/>
      <c r="G27" s="118"/>
      <c r="H27" s="116"/>
      <c r="I27" s="119"/>
      <c r="J27" s="97"/>
      <c r="K27" s="119"/>
      <c r="L27" s="120"/>
      <c r="M27" s="121"/>
      <c r="N27" s="120"/>
      <c r="O27" s="120"/>
    </row>
    <row r="28" spans="1:15" ht="12.75" x14ac:dyDescent="0.2">
      <c r="A28" s="2"/>
      <c r="B28" s="123"/>
      <c r="C28" s="151"/>
      <c r="D28" s="153"/>
      <c r="E28" s="97"/>
      <c r="F28" s="97"/>
      <c r="G28" s="118"/>
      <c r="H28" s="116"/>
      <c r="I28" s="119"/>
      <c r="J28" s="97"/>
      <c r="K28" s="119"/>
      <c r="L28" s="97"/>
      <c r="M28" s="119"/>
      <c r="N28" s="97"/>
      <c r="O28" s="119"/>
    </row>
    <row r="29" spans="1:15" ht="12.75" x14ac:dyDescent="0.2">
      <c r="A29" s="2"/>
      <c r="B29" s="97"/>
      <c r="C29" s="151"/>
      <c r="D29" s="153"/>
      <c r="E29" s="97"/>
      <c r="F29" s="97"/>
      <c r="G29" s="118"/>
      <c r="H29" s="116"/>
      <c r="I29" s="119"/>
      <c r="J29" s="97"/>
      <c r="K29" s="119"/>
      <c r="L29" s="97"/>
      <c r="M29" s="119"/>
      <c r="N29" s="97"/>
      <c r="O29" s="119"/>
    </row>
    <row r="30" spans="1:15" ht="12.75" x14ac:dyDescent="0.2">
      <c r="A30" s="2"/>
      <c r="B30" s="97"/>
      <c r="C30" s="151"/>
      <c r="D30" s="153"/>
      <c r="E30" s="97"/>
      <c r="F30" s="97"/>
      <c r="G30" s="118"/>
      <c r="H30" s="116"/>
      <c r="I30" s="119"/>
      <c r="J30" s="97"/>
      <c r="K30" s="119"/>
      <c r="L30" s="97"/>
      <c r="M30" s="119"/>
      <c r="N30" s="97"/>
      <c r="O30" s="119"/>
    </row>
    <row r="31" spans="1:15" s="2" customFormat="1" ht="17.25" customHeight="1" x14ac:dyDescent="0.2">
      <c r="B31" s="98"/>
      <c r="C31" s="326" t="s">
        <v>38</v>
      </c>
      <c r="D31" s="443"/>
      <c r="E31" s="325"/>
      <c r="F31" s="326"/>
      <c r="G31" s="214">
        <f>SUM(G15:G29)</f>
        <v>23475</v>
      </c>
      <c r="H31" s="324"/>
      <c r="I31" s="219"/>
      <c r="J31" s="324"/>
      <c r="K31" s="219">
        <f>SUM(K15:K29)</f>
        <v>23475</v>
      </c>
      <c r="L31" s="324"/>
      <c r="M31" s="219"/>
      <c r="N31" s="324"/>
      <c r="O31" s="219"/>
    </row>
    <row r="32" spans="1:15" ht="12.75" x14ac:dyDescent="0.2">
      <c r="A32" s="5"/>
      <c r="B32" s="105" t="s">
        <v>30</v>
      </c>
      <c r="C32" s="106"/>
      <c r="D32" s="107" t="s">
        <v>32</v>
      </c>
      <c r="E32" s="107"/>
      <c r="F32" s="107"/>
      <c r="G32" s="107"/>
      <c r="H32" s="107"/>
      <c r="I32" s="7"/>
      <c r="J32" s="107" t="s">
        <v>33</v>
      </c>
      <c r="K32" s="106"/>
      <c r="L32" s="106"/>
      <c r="M32" s="106"/>
      <c r="N32" s="106"/>
      <c r="O32" s="108" t="s">
        <v>31</v>
      </c>
    </row>
    <row r="33" spans="1:15" ht="12.75" x14ac:dyDescent="0.2">
      <c r="A33" s="5"/>
      <c r="B33" s="105"/>
      <c r="C33" s="106"/>
      <c r="D33" s="107"/>
      <c r="E33" s="107"/>
      <c r="F33" s="107"/>
      <c r="G33" s="107"/>
      <c r="H33" s="107"/>
      <c r="I33" s="7"/>
      <c r="J33" s="107"/>
      <c r="K33" s="106"/>
      <c r="L33" s="106"/>
      <c r="M33" s="106"/>
      <c r="N33" s="106"/>
      <c r="O33" s="108"/>
    </row>
    <row r="34" spans="1:15" ht="12.75" x14ac:dyDescent="0.2">
      <c r="A34" s="5"/>
      <c r="B34" s="471" t="s">
        <v>62</v>
      </c>
      <c r="C34" s="472"/>
      <c r="D34" s="7"/>
      <c r="E34" s="473" t="s">
        <v>34</v>
      </c>
      <c r="F34" s="473"/>
      <c r="G34" s="473"/>
      <c r="H34" s="473"/>
      <c r="I34" s="473"/>
      <c r="J34" s="7"/>
      <c r="K34" s="472" t="str">
        <f>'MAY 2017'!K475:O475</f>
        <v>PABLITO BENJAMIN P. MAGGAY II</v>
      </c>
      <c r="L34" s="472"/>
      <c r="M34" s="472"/>
      <c r="N34" s="472"/>
      <c r="O34" s="474"/>
    </row>
    <row r="35" spans="1:15" ht="12.75" x14ac:dyDescent="0.2">
      <c r="A35" s="5"/>
      <c r="B35" s="475" t="s">
        <v>230</v>
      </c>
      <c r="C35" s="472"/>
      <c r="D35" s="7"/>
      <c r="E35" s="473" t="s">
        <v>35</v>
      </c>
      <c r="F35" s="473"/>
      <c r="G35" s="473"/>
      <c r="H35" s="473"/>
      <c r="I35" s="473"/>
      <c r="J35" s="7"/>
      <c r="K35" s="472" t="s">
        <v>36</v>
      </c>
      <c r="L35" s="472"/>
      <c r="M35" s="472"/>
      <c r="N35" s="472"/>
      <c r="O35" s="474"/>
    </row>
    <row r="36" spans="1:15" x14ac:dyDescent="0.2">
      <c r="A36" s="4"/>
      <c r="B36" s="24"/>
      <c r="C36" s="25"/>
      <c r="D36" s="30"/>
      <c r="E36" s="31"/>
      <c r="F36" s="32"/>
      <c r="G36" s="25"/>
      <c r="H36" s="25"/>
      <c r="I36" s="25"/>
      <c r="J36" s="25"/>
      <c r="K36" s="25"/>
      <c r="L36" s="25"/>
      <c r="M36" s="25"/>
      <c r="N36" s="25"/>
      <c r="O36" s="27"/>
    </row>
    <row r="37" spans="1:15" x14ac:dyDescent="0.2">
      <c r="A37" s="4"/>
      <c r="B37" s="20"/>
      <c r="C37" s="20"/>
      <c r="D37" s="21"/>
      <c r="E37" s="22"/>
      <c r="F37" s="23"/>
      <c r="G37" s="20"/>
      <c r="H37" s="20"/>
      <c r="I37" s="20"/>
      <c r="J37" s="20"/>
      <c r="K37" s="20"/>
      <c r="L37" s="20"/>
      <c r="M37" s="20"/>
      <c r="N37" s="20"/>
      <c r="O37" s="20"/>
    </row>
    <row r="38" spans="1:15" x14ac:dyDescent="0.2">
      <c r="B38" s="9" t="s">
        <v>29</v>
      </c>
    </row>
    <row r="40" spans="1:15" ht="15" x14ac:dyDescent="0.2">
      <c r="A40" s="4"/>
      <c r="B40" s="478" t="s">
        <v>27</v>
      </c>
      <c r="C40" s="478"/>
      <c r="D40" s="478"/>
      <c r="E40" s="478"/>
      <c r="F40" s="478"/>
      <c r="G40" s="478"/>
      <c r="H40" s="478"/>
      <c r="I40" s="478"/>
      <c r="J40" s="478"/>
      <c r="K40" s="478"/>
      <c r="L40" s="478"/>
      <c r="M40" s="478"/>
      <c r="N40" s="478"/>
      <c r="O40" s="478"/>
    </row>
    <row r="41" spans="1:15" x14ac:dyDescent="0.2">
      <c r="A41" s="4"/>
      <c r="B41" s="465" t="s">
        <v>231</v>
      </c>
      <c r="C41" s="465"/>
      <c r="D41" s="465"/>
      <c r="E41" s="465"/>
      <c r="F41" s="465"/>
      <c r="G41" s="465"/>
      <c r="H41" s="465"/>
      <c r="I41" s="465"/>
      <c r="J41" s="465"/>
      <c r="K41" s="465"/>
      <c r="L41" s="465"/>
      <c r="M41" s="465"/>
      <c r="N41" s="465"/>
      <c r="O41" s="465"/>
    </row>
    <row r="42" spans="1:15" x14ac:dyDescent="0.2">
      <c r="D42" s="54"/>
      <c r="E42" s="55"/>
      <c r="F42" s="56"/>
      <c r="G42" s="20"/>
    </row>
    <row r="43" spans="1:15" x14ac:dyDescent="0.2">
      <c r="B43" s="12" t="s">
        <v>28</v>
      </c>
      <c r="C43" s="13"/>
      <c r="D43" s="14" t="s">
        <v>22</v>
      </c>
      <c r="E43" s="15"/>
      <c r="F43" s="16"/>
      <c r="G43" s="17"/>
      <c r="H43" s="17"/>
      <c r="I43" s="17"/>
      <c r="J43" s="17"/>
      <c r="K43" s="17"/>
      <c r="L43" s="17"/>
      <c r="M43" s="17"/>
      <c r="N43" s="17"/>
      <c r="O43" s="18"/>
    </row>
    <row r="44" spans="1:15" x14ac:dyDescent="0.2">
      <c r="B44" s="19" t="s">
        <v>0</v>
      </c>
      <c r="C44" s="20"/>
      <c r="D44" s="21"/>
      <c r="E44" s="22"/>
      <c r="F44" s="23"/>
      <c r="G44" s="24" t="s">
        <v>1</v>
      </c>
      <c r="H44" s="25"/>
      <c r="I44" s="26"/>
      <c r="J44" s="25"/>
      <c r="K44" s="27"/>
      <c r="L44" s="88" t="s">
        <v>25</v>
      </c>
      <c r="M44" s="17"/>
      <c r="N44" s="17"/>
      <c r="O44" s="18"/>
    </row>
    <row r="45" spans="1:15" x14ac:dyDescent="0.2">
      <c r="B45" s="28" t="s">
        <v>19</v>
      </c>
      <c r="C45" s="29"/>
      <c r="D45" s="30" t="s">
        <v>45</v>
      </c>
      <c r="E45" s="31"/>
      <c r="F45" s="32"/>
      <c r="G45" s="24" t="s">
        <v>2</v>
      </c>
      <c r="H45" s="24" t="s">
        <v>3</v>
      </c>
      <c r="I45" s="27"/>
      <c r="J45" s="33" t="s">
        <v>4</v>
      </c>
      <c r="K45" s="18"/>
      <c r="L45" s="25" t="s">
        <v>5</v>
      </c>
      <c r="M45" s="25"/>
      <c r="N45" s="479"/>
      <c r="O45" s="480"/>
    </row>
    <row r="46" spans="1:15" x14ac:dyDescent="0.2">
      <c r="B46" s="34"/>
      <c r="C46" s="11"/>
      <c r="D46" s="21"/>
      <c r="E46" s="22"/>
      <c r="F46" s="23"/>
      <c r="G46" s="19"/>
      <c r="H46" s="24"/>
      <c r="I46" s="25"/>
      <c r="J46" s="17"/>
      <c r="K46" s="17"/>
      <c r="L46" s="25"/>
      <c r="M46" s="25"/>
      <c r="N46" s="266"/>
      <c r="O46" s="267"/>
    </row>
    <row r="47" spans="1:15" x14ac:dyDescent="0.2">
      <c r="B47" s="35"/>
      <c r="C47" s="36"/>
      <c r="D47" s="37"/>
      <c r="E47" s="38"/>
      <c r="F47" s="39"/>
      <c r="G47" s="36"/>
      <c r="H47" s="481" t="s">
        <v>6</v>
      </c>
      <c r="I47" s="482"/>
      <c r="J47" s="482"/>
      <c r="K47" s="482"/>
      <c r="L47" s="482"/>
      <c r="M47" s="482"/>
      <c r="N47" s="482"/>
      <c r="O47" s="483"/>
    </row>
    <row r="48" spans="1:15" ht="25.5" x14ac:dyDescent="0.2">
      <c r="B48" s="95" t="s">
        <v>7</v>
      </c>
      <c r="C48" s="268" t="s">
        <v>8</v>
      </c>
      <c r="D48" s="40" t="s">
        <v>9</v>
      </c>
      <c r="E48" s="41" t="s">
        <v>10</v>
      </c>
      <c r="F48" s="270" t="s">
        <v>20</v>
      </c>
      <c r="G48" s="268" t="s">
        <v>11</v>
      </c>
      <c r="H48" s="481" t="s">
        <v>12</v>
      </c>
      <c r="I48" s="483"/>
      <c r="J48" s="481" t="s">
        <v>13</v>
      </c>
      <c r="K48" s="483"/>
      <c r="L48" s="481" t="s">
        <v>14</v>
      </c>
      <c r="M48" s="483"/>
      <c r="N48" s="481" t="s">
        <v>15</v>
      </c>
      <c r="O48" s="483"/>
    </row>
    <row r="49" spans="1:15" x14ac:dyDescent="0.2">
      <c r="B49" s="42"/>
      <c r="C49" s="24"/>
      <c r="D49" s="43"/>
      <c r="E49" s="44"/>
      <c r="F49" s="274"/>
      <c r="G49" s="24"/>
      <c r="H49" s="46" t="s">
        <v>16</v>
      </c>
      <c r="I49" s="47" t="s">
        <v>17</v>
      </c>
      <c r="J49" s="47" t="s">
        <v>16</v>
      </c>
      <c r="K49" s="47" t="s">
        <v>18</v>
      </c>
      <c r="L49" s="46" t="s">
        <v>16</v>
      </c>
      <c r="M49" s="48" t="s">
        <v>18</v>
      </c>
      <c r="N49" s="46" t="s">
        <v>16</v>
      </c>
      <c r="O49" s="46" t="s">
        <v>17</v>
      </c>
    </row>
    <row r="50" spans="1:15" x14ac:dyDescent="0.2">
      <c r="A50" s="4"/>
      <c r="B50" s="132"/>
      <c r="C50" s="91"/>
      <c r="D50" s="138"/>
      <c r="E50" s="133"/>
      <c r="F50" s="134"/>
      <c r="G50" s="135"/>
      <c r="H50" s="133"/>
      <c r="I50" s="136"/>
      <c r="J50" s="132"/>
      <c r="K50" s="132"/>
      <c r="L50" s="137"/>
      <c r="M50" s="35"/>
      <c r="N50" s="137"/>
      <c r="O50" s="137"/>
    </row>
    <row r="51" spans="1:15" ht="12.75" x14ac:dyDescent="0.2">
      <c r="A51" s="2"/>
      <c r="B51" s="97"/>
      <c r="C51" s="124" t="s">
        <v>232</v>
      </c>
      <c r="D51" s="153">
        <v>1100</v>
      </c>
      <c r="E51" s="238">
        <v>1</v>
      </c>
      <c r="F51" s="238" t="s">
        <v>41</v>
      </c>
      <c r="G51" s="118">
        <f>E51*D51</f>
        <v>1100</v>
      </c>
      <c r="H51" s="116"/>
      <c r="I51" s="119"/>
      <c r="J51" s="238">
        <v>1</v>
      </c>
      <c r="K51" s="119">
        <f>G51</f>
        <v>1100</v>
      </c>
      <c r="L51" s="120"/>
      <c r="M51" s="121"/>
      <c r="N51" s="120"/>
      <c r="O51" s="120"/>
    </row>
    <row r="52" spans="1:15" ht="12.75" x14ac:dyDescent="0.2">
      <c r="A52" s="2"/>
      <c r="B52" s="97"/>
      <c r="C52" s="240"/>
      <c r="D52" s="153"/>
      <c r="E52" s="238"/>
      <c r="F52" s="238"/>
      <c r="G52" s="118"/>
      <c r="H52" s="116"/>
      <c r="I52" s="119"/>
      <c r="J52" s="238"/>
      <c r="K52" s="119"/>
      <c r="L52" s="120"/>
      <c r="M52" s="121"/>
      <c r="N52" s="120"/>
      <c r="O52" s="120"/>
    </row>
    <row r="53" spans="1:15" ht="12.75" x14ac:dyDescent="0.2">
      <c r="A53" s="2"/>
      <c r="B53" s="97"/>
      <c r="C53" s="151"/>
      <c r="D53" s="153"/>
      <c r="E53" s="238"/>
      <c r="F53" s="238"/>
      <c r="G53" s="118"/>
      <c r="H53" s="116"/>
      <c r="I53" s="119"/>
      <c r="J53" s="238"/>
      <c r="K53" s="119"/>
      <c r="L53" s="120"/>
      <c r="M53" s="121"/>
      <c r="N53" s="120"/>
      <c r="O53" s="120"/>
    </row>
    <row r="54" spans="1:15" ht="14.25" customHeight="1" x14ac:dyDescent="0.2">
      <c r="A54" s="6"/>
      <c r="B54" s="97"/>
      <c r="C54" s="240"/>
      <c r="D54" s="153"/>
      <c r="E54" s="238"/>
      <c r="F54" s="238"/>
      <c r="G54" s="118"/>
      <c r="H54" s="116"/>
      <c r="I54" s="119"/>
      <c r="J54" s="238"/>
      <c r="K54" s="119"/>
      <c r="L54" s="120"/>
      <c r="M54" s="121"/>
      <c r="N54" s="120"/>
      <c r="O54" s="120"/>
    </row>
    <row r="55" spans="1:15" ht="12.75" x14ac:dyDescent="0.2">
      <c r="A55" s="2"/>
      <c r="B55" s="97"/>
      <c r="C55" s="240"/>
      <c r="D55" s="153"/>
      <c r="E55" s="238"/>
      <c r="F55" s="238"/>
      <c r="G55" s="118"/>
      <c r="H55" s="116"/>
      <c r="I55" s="119"/>
      <c r="J55" s="238"/>
      <c r="K55" s="119"/>
      <c r="L55" s="120"/>
      <c r="M55" s="121"/>
      <c r="N55" s="120"/>
      <c r="O55" s="120"/>
    </row>
    <row r="56" spans="1:15" ht="12.75" x14ac:dyDescent="0.2">
      <c r="A56" s="2"/>
      <c r="B56" s="97"/>
      <c r="C56" s="240"/>
      <c r="D56" s="153"/>
      <c r="E56" s="238"/>
      <c r="F56" s="238"/>
      <c r="G56" s="118"/>
      <c r="H56" s="116"/>
      <c r="I56" s="119"/>
      <c r="J56" s="238"/>
      <c r="K56" s="119"/>
      <c r="L56" s="120"/>
      <c r="M56" s="121"/>
      <c r="N56" s="120"/>
      <c r="O56" s="120"/>
    </row>
    <row r="57" spans="1:15" ht="12.75" x14ac:dyDescent="0.2">
      <c r="A57" s="2"/>
      <c r="B57" s="97"/>
      <c r="C57" s="240"/>
      <c r="D57" s="153"/>
      <c r="E57" s="238"/>
      <c r="F57" s="238"/>
      <c r="G57" s="118"/>
      <c r="H57" s="116"/>
      <c r="I57" s="119"/>
      <c r="J57" s="238"/>
      <c r="K57" s="119"/>
      <c r="L57" s="120"/>
      <c r="M57" s="121"/>
      <c r="N57" s="120"/>
      <c r="O57" s="120"/>
    </row>
    <row r="58" spans="1:15" ht="12.75" x14ac:dyDescent="0.2">
      <c r="A58" s="2"/>
      <c r="B58" s="97"/>
      <c r="C58" s="240"/>
      <c r="D58" s="153"/>
      <c r="E58" s="238"/>
      <c r="F58" s="238"/>
      <c r="G58" s="118"/>
      <c r="H58" s="116"/>
      <c r="I58" s="119"/>
      <c r="J58" s="238"/>
      <c r="K58" s="119"/>
      <c r="L58" s="120"/>
      <c r="M58" s="121"/>
      <c r="N58" s="120"/>
      <c r="O58" s="120"/>
    </row>
    <row r="59" spans="1:15" ht="12.75" x14ac:dyDescent="0.2">
      <c r="A59" s="2"/>
      <c r="B59" s="123"/>
      <c r="C59" s="240"/>
      <c r="D59" s="153"/>
      <c r="E59" s="238"/>
      <c r="F59" s="238"/>
      <c r="G59" s="118"/>
      <c r="H59" s="116"/>
      <c r="I59" s="119"/>
      <c r="J59" s="238"/>
      <c r="K59" s="119"/>
      <c r="L59" s="97"/>
      <c r="M59" s="119"/>
      <c r="N59" s="97"/>
      <c r="O59" s="119"/>
    </row>
    <row r="60" spans="1:15" x14ac:dyDescent="0.2">
      <c r="A60" s="2"/>
      <c r="B60" s="41"/>
      <c r="C60" s="240"/>
      <c r="D60" s="153"/>
      <c r="E60" s="238"/>
      <c r="F60" s="238"/>
      <c r="G60" s="118"/>
      <c r="H60" s="139"/>
      <c r="I60" s="119"/>
      <c r="J60" s="238"/>
      <c r="K60" s="119"/>
      <c r="L60" s="41"/>
      <c r="M60" s="142"/>
      <c r="N60" s="41"/>
      <c r="O60" s="142"/>
    </row>
    <row r="61" spans="1:15" x14ac:dyDescent="0.2">
      <c r="A61" s="6"/>
      <c r="B61" s="41"/>
      <c r="C61" s="41"/>
      <c r="D61" s="115"/>
      <c r="E61" s="139"/>
      <c r="F61" s="140"/>
      <c r="G61" s="141"/>
      <c r="H61" s="139"/>
      <c r="I61" s="142"/>
      <c r="J61" s="41"/>
      <c r="K61" s="142"/>
      <c r="L61" s="41"/>
      <c r="M61" s="142"/>
      <c r="N61" s="41"/>
      <c r="O61" s="142"/>
    </row>
    <row r="62" spans="1:15" x14ac:dyDescent="0.2">
      <c r="A62" s="4"/>
      <c r="B62" s="49"/>
      <c r="C62" s="42" t="s">
        <v>38</v>
      </c>
      <c r="D62" s="43"/>
      <c r="E62" s="147"/>
      <c r="F62" s="148"/>
      <c r="G62" s="149">
        <f>SUM(G51:G61)</f>
        <v>1100</v>
      </c>
      <c r="H62" s="49"/>
      <c r="I62" s="150"/>
      <c r="J62" s="49"/>
      <c r="K62" s="150">
        <f>SUM(K51:K61)</f>
        <v>1100</v>
      </c>
      <c r="L62" s="49"/>
      <c r="M62" s="150"/>
      <c r="N62" s="49"/>
      <c r="O62" s="150"/>
    </row>
    <row r="63" spans="1:15" ht="18" x14ac:dyDescent="0.25">
      <c r="A63" s="8"/>
      <c r="B63" s="50" t="s">
        <v>30</v>
      </c>
      <c r="C63" s="51"/>
      <c r="D63" s="52" t="s">
        <v>32</v>
      </c>
      <c r="E63" s="52"/>
      <c r="F63" s="52"/>
      <c r="G63" s="52"/>
      <c r="H63" s="52"/>
      <c r="K63" s="52" t="s">
        <v>33</v>
      </c>
      <c r="L63" s="51"/>
      <c r="N63" s="51"/>
      <c r="O63" s="53" t="s">
        <v>31</v>
      </c>
    </row>
    <row r="64" spans="1:15" ht="15" x14ac:dyDescent="0.25">
      <c r="A64" s="5"/>
      <c r="B64" s="50"/>
      <c r="C64" s="51"/>
      <c r="D64" s="52"/>
      <c r="E64" s="52"/>
      <c r="F64" s="52"/>
      <c r="G64" s="52"/>
      <c r="H64" s="52"/>
      <c r="I64" s="52"/>
      <c r="J64" s="52"/>
      <c r="K64" s="51"/>
      <c r="L64" s="51"/>
      <c r="M64" s="51"/>
      <c r="N64" s="51"/>
      <c r="O64" s="53"/>
    </row>
    <row r="65" spans="1:15" ht="15" x14ac:dyDescent="0.2">
      <c r="A65" s="3"/>
      <c r="B65" s="476" t="s">
        <v>21</v>
      </c>
      <c r="C65" s="465"/>
      <c r="E65" s="155" t="s">
        <v>34</v>
      </c>
      <c r="F65" s="155"/>
      <c r="G65" s="155"/>
      <c r="H65" s="155"/>
      <c r="I65" s="155"/>
      <c r="J65" s="155"/>
      <c r="K65" s="465" t="str">
        <f>K34</f>
        <v>PABLITO BENJAMIN P. MAGGAY II</v>
      </c>
      <c r="L65" s="465"/>
      <c r="M65" s="465"/>
      <c r="N65" s="465"/>
      <c r="O65" s="484"/>
    </row>
    <row r="66" spans="1:15" ht="15" x14ac:dyDescent="0.2">
      <c r="A66" s="3"/>
      <c r="B66" s="477" t="s">
        <v>54</v>
      </c>
      <c r="C66" s="465"/>
      <c r="E66" s="155"/>
      <c r="F66" s="155" t="s">
        <v>35</v>
      </c>
      <c r="G66" s="155"/>
      <c r="H66" s="155"/>
      <c r="I66" s="155"/>
      <c r="J66" s="155"/>
      <c r="K66" s="465" t="s">
        <v>36</v>
      </c>
      <c r="L66" s="465"/>
      <c r="M66" s="465"/>
      <c r="N66" s="465"/>
      <c r="O66" s="484"/>
    </row>
    <row r="67" spans="1:15" x14ac:dyDescent="0.2">
      <c r="B67" s="24"/>
      <c r="C67" s="25"/>
      <c r="D67" s="30"/>
      <c r="E67" s="31"/>
      <c r="F67" s="32"/>
      <c r="G67" s="25"/>
      <c r="H67" s="25"/>
      <c r="I67" s="25"/>
      <c r="J67" s="25"/>
      <c r="K67" s="25"/>
      <c r="L67" s="25"/>
      <c r="M67" s="25"/>
      <c r="N67" s="25"/>
      <c r="O67" s="27"/>
    </row>
    <row r="74" spans="1:15" x14ac:dyDescent="0.2">
      <c r="B74" s="9" t="s">
        <v>29</v>
      </c>
    </row>
    <row r="76" spans="1:15" ht="15" x14ac:dyDescent="0.2">
      <c r="A76" s="4"/>
      <c r="B76" s="478" t="s">
        <v>27</v>
      </c>
      <c r="C76" s="478"/>
      <c r="D76" s="478"/>
      <c r="E76" s="478"/>
      <c r="F76" s="478"/>
      <c r="G76" s="478"/>
      <c r="H76" s="478"/>
      <c r="I76" s="478"/>
      <c r="J76" s="478"/>
      <c r="K76" s="478"/>
      <c r="L76" s="478"/>
      <c r="M76" s="478"/>
      <c r="N76" s="478"/>
      <c r="O76" s="478"/>
    </row>
    <row r="77" spans="1:15" x14ac:dyDescent="0.2">
      <c r="A77" s="4"/>
      <c r="B77" s="465" t="s">
        <v>222</v>
      </c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465"/>
    </row>
    <row r="78" spans="1:15" x14ac:dyDescent="0.2">
      <c r="D78" s="54"/>
      <c r="E78" s="55"/>
      <c r="F78" s="56"/>
      <c r="G78" s="20"/>
    </row>
    <row r="79" spans="1:15" x14ac:dyDescent="0.2">
      <c r="B79" s="12" t="s">
        <v>28</v>
      </c>
      <c r="C79" s="13"/>
      <c r="D79" s="14" t="s">
        <v>22</v>
      </c>
      <c r="E79" s="15"/>
      <c r="F79" s="16"/>
      <c r="G79" s="17"/>
      <c r="H79" s="17"/>
      <c r="I79" s="17"/>
      <c r="J79" s="17"/>
      <c r="K79" s="17"/>
      <c r="L79" s="17"/>
      <c r="M79" s="17"/>
      <c r="N79" s="17"/>
      <c r="O79" s="18"/>
    </row>
    <row r="80" spans="1:15" x14ac:dyDescent="0.2">
      <c r="B80" s="19" t="s">
        <v>0</v>
      </c>
      <c r="C80" s="20"/>
      <c r="D80" s="21"/>
      <c r="E80" s="22"/>
      <c r="F80" s="23"/>
      <c r="G80" s="24" t="s">
        <v>1</v>
      </c>
      <c r="H80" s="25"/>
      <c r="I80" s="26"/>
      <c r="J80" s="25"/>
      <c r="K80" s="27"/>
      <c r="L80" s="88" t="s">
        <v>25</v>
      </c>
      <c r="M80" s="17"/>
      <c r="N80" s="17"/>
      <c r="O80" s="18"/>
    </row>
    <row r="81" spans="1:15" x14ac:dyDescent="0.2">
      <c r="B81" s="28" t="s">
        <v>19</v>
      </c>
      <c r="C81" s="29"/>
      <c r="D81" s="30" t="s">
        <v>57</v>
      </c>
      <c r="E81" s="31"/>
      <c r="F81" s="32"/>
      <c r="G81" s="24" t="s">
        <v>2</v>
      </c>
      <c r="H81" s="24" t="s">
        <v>3</v>
      </c>
      <c r="I81" s="27"/>
      <c r="J81" s="33" t="s">
        <v>4</v>
      </c>
      <c r="K81" s="18"/>
      <c r="L81" s="25" t="s">
        <v>5</v>
      </c>
      <c r="M81" s="25"/>
      <c r="N81" s="479"/>
      <c r="O81" s="480"/>
    </row>
    <row r="82" spans="1:15" x14ac:dyDescent="0.2">
      <c r="B82" s="34"/>
      <c r="C82" s="11"/>
      <c r="D82" s="21"/>
      <c r="E82" s="22"/>
      <c r="F82" s="23"/>
      <c r="G82" s="19"/>
      <c r="H82" s="24"/>
      <c r="I82" s="25"/>
      <c r="J82" s="17"/>
      <c r="K82" s="17"/>
      <c r="L82" s="25"/>
      <c r="M82" s="25"/>
      <c r="N82" s="266"/>
      <c r="O82" s="267"/>
    </row>
    <row r="83" spans="1:15" x14ac:dyDescent="0.2">
      <c r="B83" s="35"/>
      <c r="C83" s="36"/>
      <c r="D83" s="37"/>
      <c r="E83" s="38"/>
      <c r="F83" s="39"/>
      <c r="G83" s="36"/>
      <c r="H83" s="481" t="s">
        <v>6</v>
      </c>
      <c r="I83" s="482"/>
      <c r="J83" s="482"/>
      <c r="K83" s="482"/>
      <c r="L83" s="482"/>
      <c r="M83" s="482"/>
      <c r="N83" s="482"/>
      <c r="O83" s="483"/>
    </row>
    <row r="84" spans="1:15" ht="25.5" x14ac:dyDescent="0.2">
      <c r="B84" s="95" t="s">
        <v>7</v>
      </c>
      <c r="C84" s="268" t="s">
        <v>8</v>
      </c>
      <c r="D84" s="40" t="s">
        <v>9</v>
      </c>
      <c r="E84" s="41" t="s">
        <v>10</v>
      </c>
      <c r="F84" s="270" t="s">
        <v>20</v>
      </c>
      <c r="G84" s="268" t="s">
        <v>11</v>
      </c>
      <c r="H84" s="481" t="s">
        <v>12</v>
      </c>
      <c r="I84" s="483"/>
      <c r="J84" s="481" t="s">
        <v>13</v>
      </c>
      <c r="K84" s="483"/>
      <c r="L84" s="481" t="s">
        <v>14</v>
      </c>
      <c r="M84" s="483"/>
      <c r="N84" s="481" t="s">
        <v>15</v>
      </c>
      <c r="O84" s="483"/>
    </row>
    <row r="85" spans="1:15" x14ac:dyDescent="0.2">
      <c r="B85" s="42"/>
      <c r="C85" s="24"/>
      <c r="D85" s="43"/>
      <c r="E85" s="44"/>
      <c r="F85" s="274"/>
      <c r="G85" s="24"/>
      <c r="H85" s="46" t="s">
        <v>16</v>
      </c>
      <c r="I85" s="47" t="s">
        <v>17</v>
      </c>
      <c r="J85" s="47" t="s">
        <v>16</v>
      </c>
      <c r="K85" s="47" t="s">
        <v>18</v>
      </c>
      <c r="L85" s="46" t="s">
        <v>16</v>
      </c>
      <c r="M85" s="48" t="s">
        <v>18</v>
      </c>
      <c r="N85" s="46" t="s">
        <v>16</v>
      </c>
      <c r="O85" s="46" t="s">
        <v>17</v>
      </c>
    </row>
    <row r="86" spans="1:15" x14ac:dyDescent="0.2">
      <c r="A86" s="4"/>
      <c r="B86" s="132"/>
      <c r="C86" s="91"/>
      <c r="D86" s="138"/>
      <c r="E86" s="133"/>
      <c r="F86" s="134"/>
      <c r="G86" s="135"/>
      <c r="H86" s="133"/>
      <c r="I86" s="136"/>
      <c r="J86" s="132"/>
      <c r="K86" s="132"/>
      <c r="L86" s="137"/>
      <c r="M86" s="35"/>
      <c r="N86" s="137"/>
      <c r="O86" s="137"/>
    </row>
    <row r="87" spans="1:15" x14ac:dyDescent="0.2">
      <c r="A87" s="7"/>
      <c r="B87" s="97"/>
      <c r="C87" s="417" t="s">
        <v>233</v>
      </c>
      <c r="D87" s="447">
        <v>310</v>
      </c>
      <c r="E87" s="139">
        <v>20</v>
      </c>
      <c r="F87" s="444" t="s">
        <v>235</v>
      </c>
      <c r="G87" s="118">
        <f>E87*D87</f>
        <v>6200</v>
      </c>
      <c r="H87" s="116"/>
      <c r="I87" s="119"/>
      <c r="J87" s="139">
        <v>20</v>
      </c>
      <c r="K87" s="170">
        <f>J87*D87</f>
        <v>6200</v>
      </c>
      <c r="L87" s="238"/>
      <c r="M87" s="295"/>
      <c r="N87" s="120"/>
      <c r="O87" s="120"/>
    </row>
    <row r="88" spans="1:15" x14ac:dyDescent="0.2">
      <c r="A88" s="97"/>
      <c r="B88" s="152"/>
      <c r="C88" s="417" t="s">
        <v>234</v>
      </c>
      <c r="D88" s="448">
        <v>954.5</v>
      </c>
      <c r="E88" s="139">
        <v>10</v>
      </c>
      <c r="F88" s="41" t="s">
        <v>236</v>
      </c>
      <c r="G88" s="118">
        <f>E88*D88</f>
        <v>9545</v>
      </c>
      <c r="H88" s="97"/>
      <c r="I88" s="154"/>
      <c r="J88" s="139">
        <v>10</v>
      </c>
      <c r="K88" s="170">
        <f>J88*D88</f>
        <v>9545</v>
      </c>
      <c r="L88" s="294"/>
      <c r="M88" s="295"/>
      <c r="N88" s="97"/>
      <c r="O88" s="154"/>
    </row>
    <row r="89" spans="1:15" ht="12.75" x14ac:dyDescent="0.2">
      <c r="A89" s="273"/>
      <c r="B89" s="124"/>
      <c r="C89" s="124"/>
      <c r="D89" s="153"/>
      <c r="E89" s="238"/>
      <c r="F89" s="97"/>
      <c r="G89" s="118"/>
      <c r="H89" s="97"/>
      <c r="I89" s="154"/>
      <c r="J89" s="238"/>
      <c r="K89" s="170"/>
      <c r="L89" s="97"/>
      <c r="M89" s="154"/>
      <c r="N89" s="97"/>
      <c r="O89" s="154"/>
    </row>
    <row r="90" spans="1:15" ht="12.75" x14ac:dyDescent="0.2">
      <c r="A90" s="272"/>
      <c r="B90" s="124"/>
      <c r="C90" s="74"/>
      <c r="D90" s="153"/>
      <c r="E90" s="238"/>
      <c r="F90" s="97"/>
      <c r="G90" s="118"/>
      <c r="H90" s="97"/>
      <c r="I90" s="154"/>
      <c r="J90" s="238"/>
      <c r="K90" s="170"/>
      <c r="L90" s="97"/>
      <c r="M90" s="154"/>
      <c r="N90" s="97"/>
      <c r="O90" s="154"/>
    </row>
    <row r="91" spans="1:15" ht="12.75" x14ac:dyDescent="0.2">
      <c r="A91" s="272"/>
      <c r="B91" s="124"/>
      <c r="C91" s="74"/>
      <c r="D91" s="153"/>
      <c r="E91" s="238"/>
      <c r="F91" s="97"/>
      <c r="G91" s="118"/>
      <c r="H91" s="97"/>
      <c r="I91" s="154"/>
      <c r="J91" s="238"/>
      <c r="K91" s="170"/>
      <c r="L91" s="97"/>
      <c r="M91" s="154"/>
      <c r="N91" s="97"/>
      <c r="O91" s="154"/>
    </row>
    <row r="92" spans="1:15" ht="12.75" x14ac:dyDescent="0.2">
      <c r="A92" s="272"/>
      <c r="B92" s="124"/>
      <c r="C92" s="240"/>
      <c r="D92" s="153"/>
      <c r="E92" s="238"/>
      <c r="F92" s="97"/>
      <c r="G92" s="118"/>
      <c r="H92" s="97"/>
      <c r="I92" s="154"/>
      <c r="J92" s="238"/>
      <c r="K92" s="170"/>
      <c r="L92" s="97"/>
      <c r="M92" s="154"/>
      <c r="N92" s="97"/>
      <c r="O92" s="154"/>
    </row>
    <row r="93" spans="1:15" ht="12.75" x14ac:dyDescent="0.2">
      <c r="A93" s="272"/>
      <c r="B93" s="124"/>
      <c r="C93" s="63"/>
      <c r="D93" s="153"/>
      <c r="E93" s="238"/>
      <c r="F93" s="97"/>
      <c r="G93" s="118"/>
      <c r="H93" s="97"/>
      <c r="I93" s="154"/>
      <c r="J93" s="238"/>
      <c r="K93" s="170"/>
      <c r="L93" s="97"/>
      <c r="M93" s="154"/>
      <c r="N93" s="97"/>
      <c r="O93" s="154"/>
    </row>
    <row r="94" spans="1:15" ht="12.75" x14ac:dyDescent="0.2">
      <c r="A94" s="272"/>
      <c r="B94" s="124"/>
      <c r="C94" s="171"/>
      <c r="D94" s="176"/>
      <c r="E94" s="174"/>
      <c r="F94" s="178"/>
      <c r="G94" s="118"/>
      <c r="H94" s="97"/>
      <c r="I94" s="154"/>
      <c r="J94" s="174"/>
      <c r="K94" s="170"/>
      <c r="L94" s="97"/>
      <c r="M94" s="154"/>
      <c r="N94" s="97"/>
      <c r="O94" s="154"/>
    </row>
    <row r="95" spans="1:15" ht="12.75" x14ac:dyDescent="0.2">
      <c r="A95" s="272"/>
      <c r="B95" s="124"/>
      <c r="C95" s="171"/>
      <c r="D95" s="176"/>
      <c r="E95" s="174"/>
      <c r="F95" s="178"/>
      <c r="G95" s="118"/>
      <c r="H95" s="97"/>
      <c r="I95" s="154"/>
      <c r="J95" s="174"/>
      <c r="K95" s="170"/>
      <c r="L95" s="97"/>
      <c r="M95" s="154"/>
      <c r="N95" s="97"/>
      <c r="O95" s="154"/>
    </row>
    <row r="96" spans="1:15" ht="12.75" x14ac:dyDescent="0.2">
      <c r="A96" s="7"/>
      <c r="B96" s="97"/>
      <c r="C96" s="171"/>
      <c r="D96" s="176"/>
      <c r="E96" s="174"/>
      <c r="F96" s="178"/>
      <c r="G96" s="118"/>
      <c r="H96" s="116"/>
      <c r="I96" s="119"/>
      <c r="J96" s="174"/>
      <c r="K96" s="170"/>
      <c r="L96" s="120"/>
      <c r="M96" s="121"/>
      <c r="N96" s="120"/>
      <c r="O96" s="120"/>
    </row>
    <row r="97" spans="1:15" ht="12.75" x14ac:dyDescent="0.2">
      <c r="A97" s="7"/>
      <c r="B97" s="97"/>
      <c r="C97" s="172"/>
      <c r="D97" s="176"/>
      <c r="E97" s="175"/>
      <c r="F97" s="178"/>
      <c r="G97" s="118"/>
      <c r="H97" s="116"/>
      <c r="I97" s="119"/>
      <c r="J97" s="175"/>
      <c r="K97" s="170"/>
      <c r="L97" s="120"/>
      <c r="M97" s="121"/>
      <c r="N97" s="120"/>
      <c r="O97" s="120"/>
    </row>
    <row r="98" spans="1:15" ht="12.75" x14ac:dyDescent="0.2">
      <c r="A98" s="2"/>
      <c r="B98" s="97"/>
      <c r="C98" s="172"/>
      <c r="D98" s="176"/>
      <c r="E98" s="175"/>
      <c r="F98" s="178"/>
      <c r="G98" s="118"/>
      <c r="H98" s="116"/>
      <c r="I98" s="119"/>
      <c r="J98" s="175"/>
      <c r="K98" s="170"/>
      <c r="L98" s="120"/>
      <c r="M98" s="121"/>
      <c r="N98" s="120"/>
      <c r="O98" s="120"/>
    </row>
    <row r="99" spans="1:15" ht="12.75" x14ac:dyDescent="0.2">
      <c r="A99" s="2"/>
      <c r="B99" s="123"/>
      <c r="C99" s="172"/>
      <c r="D99" s="177"/>
      <c r="E99" s="175"/>
      <c r="F99" s="178"/>
      <c r="G99" s="118"/>
      <c r="H99" s="116"/>
      <c r="I99" s="119"/>
      <c r="J99" s="175"/>
      <c r="K99" s="170"/>
      <c r="L99" s="97"/>
      <c r="M99" s="119"/>
      <c r="N99" s="97"/>
      <c r="O99" s="119"/>
    </row>
    <row r="100" spans="1:15" x14ac:dyDescent="0.2">
      <c r="A100" s="2"/>
      <c r="B100" s="41"/>
      <c r="C100" s="173"/>
      <c r="D100" s="177"/>
      <c r="E100" s="175"/>
      <c r="F100" s="178"/>
      <c r="G100" s="118"/>
      <c r="H100" s="139"/>
      <c r="I100" s="119"/>
      <c r="J100" s="175"/>
      <c r="K100" s="170"/>
      <c r="L100" s="41"/>
      <c r="M100" s="142"/>
      <c r="N100" s="41"/>
      <c r="O100" s="142"/>
    </row>
    <row r="101" spans="1:15" x14ac:dyDescent="0.2">
      <c r="A101" s="6"/>
      <c r="B101" s="41"/>
      <c r="C101" s="173"/>
      <c r="D101" s="177"/>
      <c r="E101" s="174"/>
      <c r="F101" s="178"/>
      <c r="G101" s="118"/>
      <c r="H101" s="139"/>
      <c r="I101" s="142"/>
      <c r="J101" s="174"/>
      <c r="K101" s="170"/>
      <c r="L101" s="41"/>
      <c r="M101" s="142"/>
      <c r="N101" s="41"/>
      <c r="O101" s="142"/>
    </row>
    <row r="102" spans="1:15" x14ac:dyDescent="0.2">
      <c r="A102" s="4"/>
      <c r="B102" s="49"/>
      <c r="C102" s="42" t="s">
        <v>38</v>
      </c>
      <c r="D102" s="43"/>
      <c r="E102" s="147"/>
      <c r="F102" s="148"/>
      <c r="G102" s="149">
        <f>SUM(G87:G101)</f>
        <v>15745</v>
      </c>
      <c r="H102" s="49"/>
      <c r="I102" s="150"/>
      <c r="J102" s="49"/>
      <c r="K102" s="150">
        <f>SUM(K87:K101)</f>
        <v>15745</v>
      </c>
      <c r="L102" s="49"/>
      <c r="M102" s="150"/>
      <c r="N102" s="49"/>
      <c r="O102" s="150"/>
    </row>
    <row r="103" spans="1:15" ht="18" x14ac:dyDescent="0.25">
      <c r="A103" s="8"/>
      <c r="B103" s="50" t="s">
        <v>30</v>
      </c>
      <c r="C103" s="51"/>
      <c r="E103" s="52" t="s">
        <v>32</v>
      </c>
      <c r="F103" s="52"/>
      <c r="G103" s="52"/>
      <c r="H103" s="52"/>
      <c r="K103" s="52" t="s">
        <v>33</v>
      </c>
      <c r="L103" s="51"/>
      <c r="N103" s="51"/>
      <c r="O103" s="53" t="s">
        <v>31</v>
      </c>
    </row>
    <row r="104" spans="1:15" ht="15" x14ac:dyDescent="0.25">
      <c r="A104" s="5"/>
      <c r="B104" s="50"/>
      <c r="C104" s="51"/>
      <c r="D104" s="52"/>
      <c r="E104" s="52"/>
      <c r="F104" s="52"/>
      <c r="G104" s="52"/>
      <c r="H104" s="52"/>
      <c r="I104" s="52"/>
      <c r="J104" s="52"/>
      <c r="K104" s="51"/>
      <c r="L104" s="51"/>
      <c r="M104" s="51"/>
      <c r="N104" s="51"/>
      <c r="O104" s="53"/>
    </row>
    <row r="105" spans="1:15" ht="15" x14ac:dyDescent="0.2">
      <c r="A105" s="3"/>
      <c r="B105" s="476" t="s">
        <v>21</v>
      </c>
      <c r="C105" s="465"/>
      <c r="E105" s="155" t="s">
        <v>34</v>
      </c>
      <c r="F105" s="155"/>
      <c r="G105" s="155"/>
      <c r="H105" s="155"/>
      <c r="I105" s="155"/>
      <c r="J105" s="155"/>
      <c r="K105" s="464" t="str">
        <f>K65</f>
        <v>PABLITO BENJAMIN P. MAGGAY II</v>
      </c>
      <c r="L105" s="464"/>
      <c r="M105" s="464"/>
      <c r="N105" s="464"/>
      <c r="O105" s="484"/>
    </row>
    <row r="106" spans="1:15" ht="15" x14ac:dyDescent="0.2">
      <c r="A106" s="3"/>
      <c r="B106" s="477" t="s">
        <v>46</v>
      </c>
      <c r="C106" s="465"/>
      <c r="E106" s="155"/>
      <c r="F106" s="155" t="s">
        <v>35</v>
      </c>
      <c r="G106" s="155"/>
      <c r="H106" s="155"/>
      <c r="I106" s="155"/>
      <c r="J106" s="155"/>
      <c r="K106" s="465" t="s">
        <v>36</v>
      </c>
      <c r="L106" s="465"/>
      <c r="M106" s="465"/>
      <c r="N106" s="465"/>
      <c r="O106" s="484"/>
    </row>
    <row r="107" spans="1:15" x14ac:dyDescent="0.2">
      <c r="B107" s="24"/>
      <c r="C107" s="25"/>
      <c r="D107" s="30"/>
      <c r="E107" s="31"/>
      <c r="F107" s="32"/>
      <c r="G107" s="25"/>
      <c r="H107" s="25"/>
      <c r="I107" s="25"/>
      <c r="J107" s="25"/>
      <c r="K107" s="25"/>
      <c r="L107" s="25"/>
      <c r="M107" s="25"/>
      <c r="N107" s="25"/>
      <c r="O107" s="27"/>
    </row>
    <row r="110" spans="1:15" x14ac:dyDescent="0.2">
      <c r="B110" s="9" t="s">
        <v>29</v>
      </c>
    </row>
    <row r="112" spans="1:15" ht="15" x14ac:dyDescent="0.2">
      <c r="A112" s="4"/>
      <c r="B112" s="478" t="s">
        <v>27</v>
      </c>
      <c r="C112" s="478"/>
      <c r="D112" s="478"/>
      <c r="E112" s="478"/>
      <c r="F112" s="478"/>
      <c r="G112" s="478"/>
      <c r="H112" s="478"/>
      <c r="I112" s="478"/>
      <c r="J112" s="478"/>
      <c r="K112" s="478"/>
      <c r="L112" s="478"/>
      <c r="M112" s="478"/>
      <c r="N112" s="478"/>
      <c r="O112" s="478"/>
    </row>
    <row r="113" spans="1:15" x14ac:dyDescent="0.2">
      <c r="A113" s="4"/>
      <c r="B113" s="465" t="s">
        <v>237</v>
      </c>
      <c r="C113" s="465"/>
      <c r="D113" s="465"/>
      <c r="E113" s="465"/>
      <c r="F113" s="465"/>
      <c r="G113" s="465"/>
      <c r="H113" s="465"/>
      <c r="I113" s="465"/>
      <c r="J113" s="465"/>
      <c r="K113" s="465"/>
      <c r="L113" s="465"/>
      <c r="M113" s="465"/>
      <c r="N113" s="465"/>
      <c r="O113" s="465"/>
    </row>
    <row r="114" spans="1:15" x14ac:dyDescent="0.2">
      <c r="D114" s="54"/>
      <c r="E114" s="55"/>
      <c r="F114" s="56"/>
      <c r="G114" s="20"/>
    </row>
    <row r="115" spans="1:15" x14ac:dyDescent="0.2">
      <c r="B115" s="12" t="s">
        <v>28</v>
      </c>
      <c r="C115" s="13"/>
      <c r="D115" s="14" t="s">
        <v>22</v>
      </c>
      <c r="E115" s="15"/>
      <c r="F115" s="16"/>
      <c r="G115" s="17"/>
      <c r="H115" s="17"/>
      <c r="I115" s="17"/>
      <c r="J115" s="17"/>
      <c r="K115" s="17"/>
      <c r="L115" s="17"/>
      <c r="M115" s="17"/>
      <c r="N115" s="17"/>
      <c r="O115" s="18"/>
    </row>
    <row r="116" spans="1:15" x14ac:dyDescent="0.2">
      <c r="B116" s="19" t="s">
        <v>0</v>
      </c>
      <c r="C116" s="20"/>
      <c r="D116" s="21"/>
      <c r="E116" s="22"/>
      <c r="F116" s="23"/>
      <c r="G116" s="24" t="s">
        <v>1</v>
      </c>
      <c r="H116" s="25"/>
      <c r="I116" s="26"/>
      <c r="J116" s="25"/>
      <c r="K116" s="27"/>
      <c r="L116" s="88" t="s">
        <v>25</v>
      </c>
      <c r="M116" s="17"/>
      <c r="N116" s="17"/>
      <c r="O116" s="18"/>
    </row>
    <row r="117" spans="1:15" x14ac:dyDescent="0.2">
      <c r="B117" s="28" t="s">
        <v>19</v>
      </c>
      <c r="C117" s="29"/>
      <c r="D117" s="30" t="s">
        <v>23</v>
      </c>
      <c r="E117" s="31"/>
      <c r="F117" s="32"/>
      <c r="G117" s="24" t="s">
        <v>2</v>
      </c>
      <c r="H117" s="24" t="s">
        <v>3</v>
      </c>
      <c r="I117" s="27"/>
      <c r="J117" s="33" t="s">
        <v>4</v>
      </c>
      <c r="K117" s="18"/>
      <c r="L117" s="25" t="s">
        <v>5</v>
      </c>
      <c r="M117" s="25"/>
      <c r="N117" s="479"/>
      <c r="O117" s="480"/>
    </row>
    <row r="118" spans="1:15" x14ac:dyDescent="0.2">
      <c r="B118" s="34"/>
      <c r="C118" s="11"/>
      <c r="D118" s="21"/>
      <c r="E118" s="22"/>
      <c r="F118" s="23"/>
      <c r="G118" s="19"/>
      <c r="H118" s="24"/>
      <c r="I118" s="25"/>
      <c r="J118" s="17"/>
      <c r="K118" s="17"/>
      <c r="L118" s="25"/>
      <c r="M118" s="25"/>
      <c r="N118" s="266"/>
      <c r="O118" s="267"/>
    </row>
    <row r="119" spans="1:15" x14ac:dyDescent="0.2">
      <c r="B119" s="35"/>
      <c r="C119" s="36"/>
      <c r="D119" s="37"/>
      <c r="E119" s="38"/>
      <c r="F119" s="39"/>
      <c r="G119" s="36"/>
      <c r="H119" s="481" t="s">
        <v>6</v>
      </c>
      <c r="I119" s="482"/>
      <c r="J119" s="482"/>
      <c r="K119" s="482"/>
      <c r="L119" s="482"/>
      <c r="M119" s="482"/>
      <c r="N119" s="482"/>
      <c r="O119" s="483"/>
    </row>
    <row r="120" spans="1:15" ht="25.5" x14ac:dyDescent="0.2">
      <c r="B120" s="95" t="s">
        <v>7</v>
      </c>
      <c r="C120" s="268" t="s">
        <v>8</v>
      </c>
      <c r="D120" s="40" t="s">
        <v>9</v>
      </c>
      <c r="E120" s="41" t="s">
        <v>10</v>
      </c>
      <c r="F120" s="270" t="s">
        <v>20</v>
      </c>
      <c r="G120" s="268" t="s">
        <v>11</v>
      </c>
      <c r="H120" s="481" t="s">
        <v>12</v>
      </c>
      <c r="I120" s="483"/>
      <c r="J120" s="481" t="s">
        <v>13</v>
      </c>
      <c r="K120" s="483"/>
      <c r="L120" s="481" t="s">
        <v>14</v>
      </c>
      <c r="M120" s="483"/>
      <c r="N120" s="481" t="s">
        <v>15</v>
      </c>
      <c r="O120" s="483"/>
    </row>
    <row r="121" spans="1:15" x14ac:dyDescent="0.2">
      <c r="B121" s="42"/>
      <c r="C121" s="24"/>
      <c r="D121" s="43"/>
      <c r="E121" s="44"/>
      <c r="F121" s="274"/>
      <c r="G121" s="24"/>
      <c r="H121" s="46" t="s">
        <v>16</v>
      </c>
      <c r="I121" s="47" t="s">
        <v>17</v>
      </c>
      <c r="J121" s="47" t="s">
        <v>16</v>
      </c>
      <c r="K121" s="47" t="s">
        <v>18</v>
      </c>
      <c r="L121" s="46" t="s">
        <v>16</v>
      </c>
      <c r="M121" s="48" t="s">
        <v>18</v>
      </c>
      <c r="N121" s="46" t="s">
        <v>16</v>
      </c>
      <c r="O121" s="46" t="s">
        <v>17</v>
      </c>
    </row>
    <row r="122" spans="1:15" x14ac:dyDescent="0.2">
      <c r="A122" s="4"/>
      <c r="B122" s="132"/>
      <c r="C122" s="91"/>
      <c r="D122" s="138"/>
      <c r="E122" s="133"/>
      <c r="F122" s="134"/>
      <c r="G122" s="135"/>
      <c r="H122" s="133"/>
      <c r="I122" s="136"/>
      <c r="J122" s="132"/>
      <c r="K122" s="132"/>
      <c r="L122" s="137"/>
      <c r="M122" s="35"/>
      <c r="N122" s="137"/>
      <c r="O122" s="137"/>
    </row>
    <row r="123" spans="1:15" ht="12.75" x14ac:dyDescent="0.2">
      <c r="A123" s="7"/>
      <c r="B123" s="97"/>
      <c r="C123" s="275" t="s">
        <v>238</v>
      </c>
      <c r="D123" s="153">
        <v>4990</v>
      </c>
      <c r="E123" s="238">
        <v>6</v>
      </c>
      <c r="F123" s="97" t="s">
        <v>24</v>
      </c>
      <c r="G123" s="118">
        <f>E123*D123</f>
        <v>29940</v>
      </c>
      <c r="H123" s="116"/>
      <c r="I123" s="119"/>
      <c r="J123" s="238">
        <v>6</v>
      </c>
      <c r="K123" s="170">
        <f>G123</f>
        <v>29940</v>
      </c>
      <c r="L123" s="238"/>
      <c r="M123" s="295"/>
      <c r="N123" s="120"/>
      <c r="O123" s="120"/>
    </row>
    <row r="124" spans="1:15" ht="12.75" x14ac:dyDescent="0.2">
      <c r="A124" s="97"/>
      <c r="B124" s="152"/>
      <c r="C124" s="179"/>
      <c r="D124" s="185"/>
      <c r="E124" s="183"/>
      <c r="F124" s="182"/>
      <c r="G124" s="118"/>
      <c r="H124" s="97"/>
      <c r="I124" s="119"/>
      <c r="J124" s="183"/>
      <c r="K124" s="170"/>
      <c r="L124" s="97"/>
      <c r="M124" s="154"/>
      <c r="N124" s="97"/>
      <c r="O124" s="154"/>
    </row>
    <row r="125" spans="1:15" ht="12.75" x14ac:dyDescent="0.2">
      <c r="A125" s="7"/>
      <c r="B125" s="97"/>
      <c r="C125" s="179"/>
      <c r="D125" s="185"/>
      <c r="E125" s="183"/>
      <c r="F125" s="182"/>
      <c r="G125" s="118"/>
      <c r="H125" s="116"/>
      <c r="I125" s="119"/>
      <c r="J125" s="183"/>
      <c r="K125" s="170"/>
      <c r="L125" s="120"/>
      <c r="M125" s="121"/>
      <c r="N125" s="120"/>
      <c r="O125" s="120"/>
    </row>
    <row r="126" spans="1:15" ht="12.75" x14ac:dyDescent="0.2">
      <c r="A126" s="7"/>
      <c r="B126" s="97"/>
      <c r="C126" s="179"/>
      <c r="D126" s="185"/>
      <c r="E126" s="183"/>
      <c r="F126" s="182"/>
      <c r="G126" s="118"/>
      <c r="H126" s="116"/>
      <c r="I126" s="119"/>
      <c r="J126" s="183"/>
      <c r="K126" s="170"/>
      <c r="L126" s="120"/>
      <c r="M126" s="121"/>
      <c r="N126" s="120"/>
      <c r="O126" s="120"/>
    </row>
    <row r="127" spans="1:15" ht="12.75" x14ac:dyDescent="0.2">
      <c r="A127" s="7"/>
      <c r="B127" s="97"/>
      <c r="C127" s="179"/>
      <c r="D127" s="185"/>
      <c r="E127" s="183"/>
      <c r="F127" s="182"/>
      <c r="G127" s="118"/>
      <c r="H127" s="116"/>
      <c r="I127" s="119"/>
      <c r="J127" s="183"/>
      <c r="K127" s="170"/>
      <c r="L127" s="120"/>
      <c r="M127" s="121"/>
      <c r="N127" s="120"/>
      <c r="O127" s="120"/>
    </row>
    <row r="128" spans="1:15" ht="12.75" x14ac:dyDescent="0.2">
      <c r="A128" s="2"/>
      <c r="B128" s="97"/>
      <c r="C128" s="180"/>
      <c r="D128" s="185"/>
      <c r="E128" s="184"/>
      <c r="F128" s="182"/>
      <c r="G128" s="118"/>
      <c r="H128" s="116"/>
      <c r="I128" s="119"/>
      <c r="J128" s="184"/>
      <c r="K128" s="170"/>
      <c r="L128" s="120"/>
      <c r="M128" s="121"/>
      <c r="N128" s="120"/>
      <c r="O128" s="120"/>
    </row>
    <row r="129" spans="1:15" ht="12.75" x14ac:dyDescent="0.2">
      <c r="A129" s="2"/>
      <c r="B129" s="97"/>
      <c r="C129" s="181"/>
      <c r="D129" s="186"/>
      <c r="E129" s="184"/>
      <c r="F129" s="182"/>
      <c r="G129" s="118"/>
      <c r="H129" s="116"/>
      <c r="I129" s="119"/>
      <c r="J129" s="184"/>
      <c r="K129" s="170"/>
      <c r="L129" s="120"/>
      <c r="M129" s="121"/>
      <c r="N129" s="120"/>
      <c r="O129" s="120"/>
    </row>
    <row r="130" spans="1:15" ht="12.75" x14ac:dyDescent="0.2">
      <c r="A130" s="2"/>
      <c r="B130" s="123"/>
      <c r="C130" s="181"/>
      <c r="D130" s="186"/>
      <c r="E130" s="183"/>
      <c r="F130" s="182"/>
      <c r="G130" s="118"/>
      <c r="H130" s="116"/>
      <c r="I130" s="119"/>
      <c r="J130" s="183"/>
      <c r="K130" s="170"/>
      <c r="L130" s="97"/>
      <c r="M130" s="119"/>
      <c r="N130" s="97"/>
      <c r="O130" s="119"/>
    </row>
    <row r="131" spans="1:15" x14ac:dyDescent="0.2">
      <c r="A131" s="2"/>
      <c r="B131" s="41"/>
      <c r="C131" s="181"/>
      <c r="D131" s="186"/>
      <c r="E131" s="183"/>
      <c r="F131" s="182"/>
      <c r="G131" s="118"/>
      <c r="H131" s="139"/>
      <c r="I131" s="119"/>
      <c r="J131" s="183"/>
      <c r="K131" s="170"/>
      <c r="L131" s="41"/>
      <c r="M131" s="142"/>
      <c r="N131" s="41"/>
      <c r="O131" s="142"/>
    </row>
    <row r="132" spans="1:15" x14ac:dyDescent="0.2">
      <c r="A132" s="6"/>
      <c r="B132" s="41"/>
      <c r="C132" s="41"/>
      <c r="D132" s="115"/>
      <c r="E132" s="139"/>
      <c r="F132" s="140"/>
      <c r="G132" s="141"/>
      <c r="H132" s="139"/>
      <c r="I132" s="142"/>
      <c r="J132" s="41"/>
      <c r="K132" s="142"/>
      <c r="L132" s="41"/>
      <c r="M132" s="142"/>
      <c r="N132" s="41"/>
      <c r="O132" s="142"/>
    </row>
    <row r="133" spans="1:15" x14ac:dyDescent="0.2">
      <c r="A133" s="2"/>
      <c r="B133" s="41"/>
      <c r="C133" s="144"/>
      <c r="D133" s="115"/>
      <c r="E133" s="139"/>
      <c r="F133" s="145"/>
      <c r="G133" s="146"/>
      <c r="H133" s="41"/>
      <c r="I133" s="142"/>
      <c r="J133" s="41"/>
      <c r="K133" s="142"/>
      <c r="L133" s="41"/>
      <c r="M133" s="142"/>
      <c r="N133" s="41"/>
      <c r="O133" s="142"/>
    </row>
    <row r="134" spans="1:15" x14ac:dyDescent="0.2">
      <c r="A134" s="4"/>
      <c r="B134" s="49"/>
      <c r="C134" s="42" t="s">
        <v>38</v>
      </c>
      <c r="D134" s="138"/>
      <c r="E134" s="147"/>
      <c r="F134" s="148"/>
      <c r="G134" s="149">
        <f>SUM(G123:G133)</f>
        <v>29940</v>
      </c>
      <c r="H134" s="49"/>
      <c r="I134" s="150"/>
      <c r="J134" s="49"/>
      <c r="K134" s="150">
        <f>SUM(K123:K131)</f>
        <v>29940</v>
      </c>
      <c r="L134" s="49"/>
      <c r="M134" s="150"/>
      <c r="N134" s="49"/>
      <c r="O134" s="150"/>
    </row>
    <row r="135" spans="1:15" x14ac:dyDescent="0.2">
      <c r="B135" s="36"/>
      <c r="C135" s="57"/>
      <c r="D135" s="58"/>
      <c r="E135" s="59"/>
      <c r="F135" s="60"/>
      <c r="G135" s="20"/>
      <c r="H135" s="20"/>
      <c r="I135" s="57"/>
      <c r="J135" s="57"/>
      <c r="K135" s="57"/>
      <c r="L135" s="57"/>
      <c r="M135" s="57"/>
      <c r="N135" s="57"/>
      <c r="O135" s="61"/>
    </row>
    <row r="136" spans="1:15" ht="18" x14ac:dyDescent="0.25">
      <c r="A136" s="8"/>
      <c r="B136" s="50" t="s">
        <v>30</v>
      </c>
      <c r="C136" s="51"/>
      <c r="D136" s="52" t="s">
        <v>32</v>
      </c>
      <c r="E136" s="52"/>
      <c r="F136" s="52"/>
      <c r="G136" s="52"/>
      <c r="H136" s="52"/>
      <c r="J136" s="52" t="s">
        <v>33</v>
      </c>
      <c r="L136" s="51"/>
      <c r="N136" s="51"/>
      <c r="O136" s="53" t="s">
        <v>31</v>
      </c>
    </row>
    <row r="137" spans="1:15" ht="15" x14ac:dyDescent="0.25">
      <c r="A137" s="5"/>
      <c r="B137" s="50"/>
      <c r="C137" s="51"/>
      <c r="D137" s="52"/>
      <c r="E137" s="52"/>
      <c r="F137" s="52"/>
      <c r="G137" s="52"/>
      <c r="H137" s="52"/>
      <c r="I137" s="52"/>
      <c r="J137" s="52"/>
      <c r="K137" s="51"/>
      <c r="L137" s="51"/>
      <c r="M137" s="51"/>
      <c r="N137" s="51"/>
      <c r="O137" s="53"/>
    </row>
    <row r="138" spans="1:15" ht="15" x14ac:dyDescent="0.2">
      <c r="A138" s="3"/>
      <c r="B138" s="476" t="s">
        <v>21</v>
      </c>
      <c r="C138" s="465"/>
      <c r="D138" s="464" t="s">
        <v>34</v>
      </c>
      <c r="E138" s="464"/>
      <c r="F138" s="464"/>
      <c r="G138" s="464"/>
      <c r="H138" s="155"/>
      <c r="I138" s="155"/>
      <c r="J138" s="465" t="s">
        <v>76</v>
      </c>
      <c r="K138" s="465"/>
      <c r="L138" s="465"/>
      <c r="M138" s="465"/>
      <c r="N138" s="465"/>
      <c r="O138" s="188"/>
    </row>
    <row r="139" spans="1:15" ht="15" x14ac:dyDescent="0.2">
      <c r="A139" s="3"/>
      <c r="B139" s="477" t="s">
        <v>46</v>
      </c>
      <c r="C139" s="465"/>
      <c r="D139" s="464" t="s">
        <v>35</v>
      </c>
      <c r="E139" s="464"/>
      <c r="F139" s="464"/>
      <c r="G139" s="464"/>
      <c r="H139" s="155"/>
      <c r="I139" s="155"/>
      <c r="J139" s="465" t="s">
        <v>36</v>
      </c>
      <c r="K139" s="465"/>
      <c r="L139" s="465"/>
      <c r="M139" s="465"/>
      <c r="N139" s="465"/>
      <c r="O139" s="187"/>
    </row>
    <row r="140" spans="1:15" x14ac:dyDescent="0.2">
      <c r="B140" s="24"/>
      <c r="C140" s="25"/>
      <c r="D140" s="30"/>
      <c r="E140" s="31"/>
      <c r="F140" s="32"/>
      <c r="G140" s="25"/>
      <c r="H140" s="25"/>
      <c r="I140" s="25"/>
      <c r="J140" s="25"/>
      <c r="K140" s="25"/>
      <c r="L140" s="25"/>
      <c r="M140" s="25"/>
      <c r="N140" s="25"/>
      <c r="O140" s="27"/>
    </row>
    <row r="146" spans="1:15" x14ac:dyDescent="0.2">
      <c r="B146" s="9" t="s">
        <v>29</v>
      </c>
    </row>
    <row r="148" spans="1:15" ht="15" x14ac:dyDescent="0.2">
      <c r="A148" s="4"/>
      <c r="B148" s="478" t="s">
        <v>27</v>
      </c>
      <c r="C148" s="478"/>
      <c r="D148" s="478"/>
      <c r="E148" s="478"/>
      <c r="F148" s="478"/>
      <c r="G148" s="478"/>
      <c r="H148" s="478"/>
      <c r="I148" s="478"/>
      <c r="J148" s="478"/>
      <c r="K148" s="478"/>
      <c r="L148" s="478"/>
      <c r="M148" s="478"/>
      <c r="N148" s="478"/>
      <c r="O148" s="478"/>
    </row>
    <row r="149" spans="1:15" x14ac:dyDescent="0.2">
      <c r="A149" s="4"/>
      <c r="B149" s="465" t="s">
        <v>231</v>
      </c>
      <c r="C149" s="465"/>
      <c r="D149" s="465"/>
      <c r="E149" s="465"/>
      <c r="F149" s="465"/>
      <c r="G149" s="465"/>
      <c r="H149" s="465"/>
      <c r="I149" s="465"/>
      <c r="J149" s="465"/>
      <c r="K149" s="465"/>
      <c r="L149" s="465"/>
      <c r="M149" s="465"/>
      <c r="N149" s="465"/>
      <c r="O149" s="465"/>
    </row>
    <row r="150" spans="1:15" x14ac:dyDescent="0.2">
      <c r="B150" s="12" t="s">
        <v>28</v>
      </c>
      <c r="C150" s="13"/>
      <c r="D150" s="14" t="s">
        <v>22</v>
      </c>
      <c r="E150" s="15"/>
      <c r="F150" s="16"/>
      <c r="G150" s="17"/>
      <c r="H150" s="17"/>
      <c r="I150" s="17"/>
      <c r="J150" s="17"/>
      <c r="K150" s="17"/>
      <c r="L150" s="17"/>
      <c r="M150" s="17"/>
      <c r="N150" s="17"/>
      <c r="O150" s="18"/>
    </row>
    <row r="151" spans="1:15" x14ac:dyDescent="0.2">
      <c r="B151" s="19" t="s">
        <v>0</v>
      </c>
      <c r="C151" s="20"/>
      <c r="D151" s="21"/>
      <c r="E151" s="22"/>
      <c r="F151" s="23"/>
      <c r="G151" s="24" t="s">
        <v>1</v>
      </c>
      <c r="H151" s="25"/>
      <c r="I151" s="26"/>
      <c r="J151" s="25"/>
      <c r="K151" s="27"/>
      <c r="L151" s="88" t="s">
        <v>25</v>
      </c>
      <c r="M151" s="17"/>
      <c r="N151" s="17"/>
      <c r="O151" s="18"/>
    </row>
    <row r="152" spans="1:15" x14ac:dyDescent="0.2">
      <c r="B152" s="28" t="s">
        <v>19</v>
      </c>
      <c r="C152" s="29"/>
      <c r="D152" s="30" t="s">
        <v>45</v>
      </c>
      <c r="E152" s="31"/>
      <c r="F152" s="32"/>
      <c r="G152" s="24" t="s">
        <v>2</v>
      </c>
      <c r="H152" s="24" t="s">
        <v>3</v>
      </c>
      <c r="I152" s="27"/>
      <c r="J152" s="33" t="s">
        <v>4</v>
      </c>
      <c r="K152" s="18"/>
      <c r="L152" s="25" t="s">
        <v>5</v>
      </c>
      <c r="M152" s="25"/>
      <c r="N152" s="479"/>
      <c r="O152" s="480"/>
    </row>
    <row r="153" spans="1:15" x14ac:dyDescent="0.2">
      <c r="B153" s="34"/>
      <c r="C153" s="11"/>
      <c r="D153" s="21"/>
      <c r="E153" s="22"/>
      <c r="F153" s="23"/>
      <c r="G153" s="19"/>
      <c r="H153" s="24"/>
      <c r="I153" s="25"/>
      <c r="J153" s="17"/>
      <c r="K153" s="17"/>
      <c r="L153" s="25"/>
      <c r="M153" s="25"/>
      <c r="N153" s="266"/>
      <c r="O153" s="267"/>
    </row>
    <row r="154" spans="1:15" x14ac:dyDescent="0.2">
      <c r="B154" s="35"/>
      <c r="C154" s="36"/>
      <c r="D154" s="37"/>
      <c r="E154" s="38"/>
      <c r="F154" s="39"/>
      <c r="G154" s="36"/>
      <c r="H154" s="481" t="s">
        <v>6</v>
      </c>
      <c r="I154" s="482"/>
      <c r="J154" s="482"/>
      <c r="K154" s="482"/>
      <c r="L154" s="482"/>
      <c r="M154" s="482"/>
      <c r="N154" s="482"/>
      <c r="O154" s="483"/>
    </row>
    <row r="155" spans="1:15" ht="25.5" x14ac:dyDescent="0.2">
      <c r="B155" s="259" t="s">
        <v>7</v>
      </c>
      <c r="C155" s="260" t="s">
        <v>8</v>
      </c>
      <c r="D155" s="261" t="s">
        <v>9</v>
      </c>
      <c r="E155" s="49" t="s">
        <v>10</v>
      </c>
      <c r="F155" s="274" t="s">
        <v>20</v>
      </c>
      <c r="G155" s="49" t="s">
        <v>11</v>
      </c>
      <c r="H155" s="481" t="s">
        <v>12</v>
      </c>
      <c r="I155" s="483"/>
      <c r="J155" s="481" t="s">
        <v>13</v>
      </c>
      <c r="K155" s="483"/>
      <c r="L155" s="481" t="s">
        <v>14</v>
      </c>
      <c r="M155" s="483"/>
      <c r="N155" s="481" t="s">
        <v>15</v>
      </c>
      <c r="O155" s="483"/>
    </row>
    <row r="156" spans="1:15" x14ac:dyDescent="0.2">
      <c r="B156" s="42"/>
      <c r="C156" s="24"/>
      <c r="D156" s="43"/>
      <c r="E156" s="44"/>
      <c r="F156" s="274"/>
      <c r="G156" s="24"/>
      <c r="H156" s="46" t="s">
        <v>16</v>
      </c>
      <c r="I156" s="47" t="s">
        <v>17</v>
      </c>
      <c r="J156" s="47" t="s">
        <v>16</v>
      </c>
      <c r="K156" s="47" t="s">
        <v>18</v>
      </c>
      <c r="L156" s="46" t="s">
        <v>16</v>
      </c>
      <c r="M156" s="48" t="s">
        <v>18</v>
      </c>
      <c r="N156" s="46" t="s">
        <v>16</v>
      </c>
      <c r="O156" s="46" t="s">
        <v>17</v>
      </c>
    </row>
    <row r="157" spans="1:15" ht="12.75" x14ac:dyDescent="0.2">
      <c r="A157" s="221"/>
      <c r="B157" s="211"/>
      <c r="C157" s="206"/>
      <c r="D157" s="209"/>
      <c r="E157" s="212"/>
      <c r="F157" s="228"/>
      <c r="G157" s="216"/>
      <c r="H157" s="222"/>
      <c r="I157" s="223"/>
      <c r="J157" s="212"/>
      <c r="K157" s="224"/>
      <c r="L157" s="225"/>
      <c r="M157" s="226"/>
      <c r="N157" s="225"/>
      <c r="O157" s="225"/>
    </row>
    <row r="158" spans="1:15" s="2" customFormat="1" ht="15" customHeight="1" x14ac:dyDescent="0.2">
      <c r="B158" s="97"/>
      <c r="C158" s="124" t="s">
        <v>239</v>
      </c>
      <c r="D158" s="153">
        <v>13999</v>
      </c>
      <c r="E158" s="238">
        <v>1</v>
      </c>
      <c r="F158" s="401" t="s">
        <v>41</v>
      </c>
      <c r="G158" s="118">
        <f>E158*D158</f>
        <v>13999</v>
      </c>
      <c r="H158" s="116"/>
      <c r="I158" s="119"/>
      <c r="J158" s="238">
        <v>1</v>
      </c>
      <c r="K158" s="170">
        <f>G158</f>
        <v>13999</v>
      </c>
      <c r="L158" s="120"/>
      <c r="M158" s="121"/>
      <c r="N158" s="120"/>
      <c r="O158" s="120"/>
    </row>
    <row r="159" spans="1:15" s="2" customFormat="1" ht="15" customHeight="1" x14ac:dyDescent="0.2">
      <c r="B159" s="97"/>
      <c r="C159" s="124" t="s">
        <v>240</v>
      </c>
      <c r="D159" s="153">
        <v>864.75</v>
      </c>
      <c r="E159" s="238">
        <v>1</v>
      </c>
      <c r="F159" s="401" t="s">
        <v>40</v>
      </c>
      <c r="G159" s="118">
        <f>E159*D159</f>
        <v>864.75</v>
      </c>
      <c r="H159" s="116"/>
      <c r="I159" s="119"/>
      <c r="J159" s="238">
        <v>1</v>
      </c>
      <c r="K159" s="170">
        <f>G159</f>
        <v>864.75</v>
      </c>
      <c r="L159" s="120"/>
      <c r="M159" s="121"/>
      <c r="N159" s="120"/>
      <c r="O159" s="120"/>
    </row>
    <row r="160" spans="1:15" s="2" customFormat="1" ht="15" customHeight="1" x14ac:dyDescent="0.2">
      <c r="B160" s="97"/>
      <c r="C160" s="124" t="s">
        <v>241</v>
      </c>
      <c r="D160" s="153">
        <v>54</v>
      </c>
      <c r="E160" s="238">
        <v>1</v>
      </c>
      <c r="F160" s="401" t="s">
        <v>51</v>
      </c>
      <c r="G160" s="118">
        <f>E160*D160</f>
        <v>54</v>
      </c>
      <c r="H160" s="116"/>
      <c r="I160" s="119"/>
      <c r="J160" s="238">
        <v>1</v>
      </c>
      <c r="K160" s="170">
        <f>G160</f>
        <v>54</v>
      </c>
      <c r="L160" s="120"/>
      <c r="M160" s="121"/>
      <c r="N160" s="120"/>
      <c r="O160" s="120"/>
    </row>
    <row r="161" spans="1:15" s="2" customFormat="1" ht="15" customHeight="1" x14ac:dyDescent="0.2">
      <c r="B161" s="97"/>
      <c r="C161" s="124" t="s">
        <v>242</v>
      </c>
      <c r="D161" s="153">
        <v>840</v>
      </c>
      <c r="E161" s="238">
        <v>1</v>
      </c>
      <c r="F161" s="401" t="s">
        <v>26</v>
      </c>
      <c r="G161" s="118">
        <f>E161*D161</f>
        <v>840</v>
      </c>
      <c r="H161" s="116"/>
      <c r="I161" s="119"/>
      <c r="J161" s="238">
        <v>1</v>
      </c>
      <c r="K161" s="170">
        <f>G161</f>
        <v>840</v>
      </c>
      <c r="L161" s="120"/>
      <c r="M161" s="121"/>
      <c r="N161" s="120"/>
      <c r="O161" s="120"/>
    </row>
    <row r="162" spans="1:15" s="2" customFormat="1" ht="15" customHeight="1" x14ac:dyDescent="0.2">
      <c r="B162" s="97"/>
      <c r="C162" s="240"/>
      <c r="D162" s="296"/>
      <c r="E162" s="238"/>
      <c r="F162" s="97"/>
      <c r="G162" s="118"/>
      <c r="H162" s="116"/>
      <c r="I162" s="119"/>
      <c r="J162" s="238"/>
      <c r="K162" s="170"/>
      <c r="L162" s="120"/>
      <c r="M162" s="121"/>
      <c r="N162" s="120"/>
      <c r="O162" s="120"/>
    </row>
    <row r="163" spans="1:15" s="2" customFormat="1" ht="15" customHeight="1" x14ac:dyDescent="0.2">
      <c r="B163" s="97"/>
      <c r="C163" s="240"/>
      <c r="D163" s="296"/>
      <c r="E163" s="238"/>
      <c r="F163" s="97"/>
      <c r="G163" s="118"/>
      <c r="H163" s="116"/>
      <c r="I163" s="119"/>
      <c r="J163" s="238"/>
      <c r="K163" s="170"/>
      <c r="L163" s="120"/>
      <c r="M163" s="121"/>
      <c r="N163" s="120"/>
      <c r="O163" s="120"/>
    </row>
    <row r="164" spans="1:15" s="2" customFormat="1" ht="15" customHeight="1" x14ac:dyDescent="0.2">
      <c r="B164" s="97"/>
      <c r="C164" s="240"/>
      <c r="D164" s="153"/>
      <c r="E164" s="238"/>
      <c r="F164" s="97"/>
      <c r="G164" s="118"/>
      <c r="H164" s="116"/>
      <c r="I164" s="119"/>
      <c r="J164" s="238"/>
      <c r="K164" s="170"/>
      <c r="L164" s="120"/>
      <c r="M164" s="121"/>
      <c r="N164" s="120"/>
      <c r="O164" s="120"/>
    </row>
    <row r="165" spans="1:15" s="2" customFormat="1" ht="15" customHeight="1" x14ac:dyDescent="0.2">
      <c r="B165" s="97"/>
      <c r="C165" s="240"/>
      <c r="D165" s="153"/>
      <c r="E165" s="238"/>
      <c r="F165" s="97"/>
      <c r="G165" s="118"/>
      <c r="H165" s="116"/>
      <c r="I165" s="119"/>
      <c r="J165" s="238"/>
      <c r="K165" s="170"/>
      <c r="L165" s="120"/>
      <c r="M165" s="121"/>
      <c r="N165" s="120"/>
      <c r="O165" s="120"/>
    </row>
    <row r="166" spans="1:15" s="2" customFormat="1" ht="15" customHeight="1" x14ac:dyDescent="0.2">
      <c r="B166" s="97"/>
      <c r="C166" s="240"/>
      <c r="D166" s="153"/>
      <c r="E166" s="238"/>
      <c r="F166" s="97"/>
      <c r="G166" s="118"/>
      <c r="H166" s="116"/>
      <c r="I166" s="119"/>
      <c r="J166" s="238"/>
      <c r="K166" s="170"/>
      <c r="L166" s="120"/>
      <c r="M166" s="121"/>
      <c r="N166" s="120"/>
      <c r="O166" s="120"/>
    </row>
    <row r="167" spans="1:15" s="2" customFormat="1" ht="15" customHeight="1" x14ac:dyDescent="0.2">
      <c r="B167" s="97"/>
      <c r="C167" s="240"/>
      <c r="D167" s="153"/>
      <c r="E167" s="238"/>
      <c r="F167" s="97"/>
      <c r="G167" s="118"/>
      <c r="H167" s="116"/>
      <c r="I167" s="119"/>
      <c r="J167" s="238"/>
      <c r="K167" s="170"/>
      <c r="L167" s="120"/>
      <c r="M167" s="121"/>
      <c r="N167" s="120"/>
      <c r="O167" s="120"/>
    </row>
    <row r="168" spans="1:15" s="2" customFormat="1" ht="15" customHeight="1" x14ac:dyDescent="0.2">
      <c r="B168" s="97"/>
      <c r="C168" s="240"/>
      <c r="D168" s="153"/>
      <c r="E168" s="238"/>
      <c r="F168" s="124"/>
      <c r="G168" s="118"/>
      <c r="H168" s="116"/>
      <c r="I168" s="119"/>
      <c r="J168" s="238"/>
      <c r="K168" s="170"/>
      <c r="L168" s="120"/>
      <c r="M168" s="121"/>
      <c r="N168" s="120"/>
      <c r="O168" s="120"/>
    </row>
    <row r="169" spans="1:15" s="2" customFormat="1" ht="12.75" x14ac:dyDescent="0.2">
      <c r="B169" s="97"/>
      <c r="C169" s="240"/>
      <c r="D169" s="153"/>
      <c r="E169" s="238"/>
      <c r="F169" s="124"/>
      <c r="G169" s="118"/>
      <c r="H169" s="116"/>
      <c r="I169" s="119"/>
      <c r="J169" s="238"/>
      <c r="K169" s="170"/>
      <c r="L169" s="120"/>
      <c r="M169" s="121"/>
      <c r="N169" s="120"/>
      <c r="O169" s="120"/>
    </row>
    <row r="170" spans="1:15" s="2" customFormat="1" ht="12.75" x14ac:dyDescent="0.2">
      <c r="B170" s="97"/>
      <c r="C170" s="297"/>
      <c r="D170" s="298"/>
      <c r="E170" s="291"/>
      <c r="F170" s="124"/>
      <c r="G170" s="118"/>
      <c r="H170" s="116"/>
      <c r="I170" s="119"/>
      <c r="J170" s="291"/>
      <c r="K170" s="170"/>
      <c r="L170" s="120"/>
      <c r="M170" s="121"/>
      <c r="N170" s="120"/>
      <c r="O170" s="120"/>
    </row>
    <row r="171" spans="1:15" ht="10.5" customHeight="1" x14ac:dyDescent="0.2">
      <c r="A171" s="221"/>
      <c r="B171" s="211"/>
      <c r="C171" s="208"/>
      <c r="D171" s="210"/>
      <c r="E171" s="258"/>
      <c r="F171" s="228"/>
      <c r="G171" s="216"/>
      <c r="H171" s="222"/>
      <c r="I171" s="223"/>
      <c r="J171" s="258"/>
      <c r="K171" s="224"/>
      <c r="L171" s="225"/>
      <c r="M171" s="226"/>
      <c r="N171" s="225"/>
      <c r="O171" s="225"/>
    </row>
    <row r="172" spans="1:15" x14ac:dyDescent="0.2">
      <c r="A172" s="4"/>
      <c r="B172" s="49"/>
      <c r="C172" s="42"/>
      <c r="D172" s="43"/>
      <c r="E172" s="147"/>
      <c r="F172" s="148"/>
      <c r="G172" s="149">
        <f>SUM(G158:G171)</f>
        <v>15757.75</v>
      </c>
      <c r="H172" s="49"/>
      <c r="I172" s="150"/>
      <c r="J172" s="49"/>
      <c r="K172" s="150">
        <f>SUM(K158:K165)</f>
        <v>15757.75</v>
      </c>
      <c r="L172" s="49"/>
      <c r="M172" s="150"/>
      <c r="N172" s="49"/>
      <c r="O172" s="150"/>
    </row>
    <row r="173" spans="1:15" ht="18" x14ac:dyDescent="0.25">
      <c r="A173" s="8"/>
      <c r="B173" s="50" t="s">
        <v>30</v>
      </c>
      <c r="C173" s="51"/>
      <c r="E173" s="52" t="s">
        <v>32</v>
      </c>
      <c r="F173" s="52"/>
      <c r="G173" s="52"/>
      <c r="H173" s="52"/>
      <c r="K173" s="449" t="s">
        <v>33</v>
      </c>
      <c r="L173" s="449"/>
      <c r="M173" s="57"/>
      <c r="N173" s="449"/>
      <c r="O173" s="450" t="s">
        <v>31</v>
      </c>
    </row>
    <row r="174" spans="1:15" ht="15" x14ac:dyDescent="0.25">
      <c r="A174" s="5"/>
      <c r="B174" s="50"/>
      <c r="C174" s="51"/>
      <c r="D174" s="52"/>
      <c r="E174" s="52"/>
      <c r="F174" s="52"/>
      <c r="G174" s="52"/>
      <c r="H174" s="52"/>
      <c r="I174" s="52"/>
      <c r="J174" s="52"/>
      <c r="K174" s="51"/>
      <c r="L174" s="51"/>
      <c r="M174" s="51"/>
      <c r="N174" s="51"/>
      <c r="O174" s="53"/>
    </row>
    <row r="175" spans="1:15" ht="15" x14ac:dyDescent="0.2">
      <c r="A175" s="3"/>
      <c r="B175" s="476" t="s">
        <v>158</v>
      </c>
      <c r="C175" s="465"/>
      <c r="E175" s="155" t="s">
        <v>34</v>
      </c>
      <c r="F175" s="155"/>
      <c r="G175" s="155"/>
      <c r="H175" s="155"/>
      <c r="I175" s="155"/>
      <c r="J175" s="155"/>
      <c r="K175" s="465" t="s">
        <v>76</v>
      </c>
      <c r="L175" s="465"/>
      <c r="M175" s="465"/>
      <c r="N175" s="465"/>
      <c r="O175" s="484"/>
    </row>
    <row r="176" spans="1:15" ht="15" x14ac:dyDescent="0.2">
      <c r="A176" s="3"/>
      <c r="B176" s="485" t="s">
        <v>159</v>
      </c>
      <c r="C176" s="488"/>
      <c r="D176" s="29"/>
      <c r="E176" s="29"/>
      <c r="F176" s="29" t="s">
        <v>35</v>
      </c>
      <c r="G176" s="29"/>
      <c r="H176" s="29"/>
      <c r="I176" s="29"/>
      <c r="J176" s="29"/>
      <c r="K176" s="486" t="s">
        <v>36</v>
      </c>
      <c r="L176" s="486"/>
      <c r="M176" s="486"/>
      <c r="N176" s="486"/>
      <c r="O176" s="487"/>
    </row>
    <row r="177" spans="1:15" ht="15" x14ac:dyDescent="0.2">
      <c r="A177" s="3"/>
      <c r="B177" s="262"/>
      <c r="C177" s="269"/>
      <c r="D177" s="11"/>
      <c r="E177" s="11"/>
      <c r="F177" s="11"/>
      <c r="G177" s="11"/>
      <c r="H177" s="269"/>
      <c r="I177" s="269"/>
      <c r="J177" s="269"/>
      <c r="K177" s="269"/>
      <c r="L177" s="11"/>
      <c r="M177" s="269"/>
      <c r="N177" s="269"/>
      <c r="O177" s="269"/>
    </row>
    <row r="178" spans="1:15" ht="15" x14ac:dyDescent="0.2">
      <c r="A178" s="3"/>
      <c r="B178" s="262"/>
      <c r="C178" s="293"/>
      <c r="D178" s="11"/>
      <c r="E178" s="11"/>
      <c r="F178" s="11"/>
      <c r="G178" s="11"/>
      <c r="H178" s="293"/>
      <c r="I178" s="293"/>
      <c r="J178" s="293"/>
      <c r="K178" s="293"/>
      <c r="L178" s="11"/>
      <c r="M178" s="293"/>
      <c r="N178" s="293"/>
      <c r="O178" s="293"/>
    </row>
    <row r="179" spans="1:15" ht="15" x14ac:dyDescent="0.2">
      <c r="A179" s="3"/>
      <c r="B179" s="446"/>
      <c r="C179" s="445"/>
      <c r="D179" s="11"/>
      <c r="E179" s="11"/>
      <c r="F179" s="11"/>
      <c r="G179" s="11"/>
      <c r="H179" s="445"/>
      <c r="I179" s="445"/>
      <c r="J179" s="445"/>
      <c r="K179" s="445"/>
      <c r="L179" s="11"/>
      <c r="M179" s="445"/>
      <c r="N179" s="445"/>
      <c r="O179" s="445"/>
    </row>
    <row r="180" spans="1:15" ht="15" x14ac:dyDescent="0.2">
      <c r="A180" s="3"/>
      <c r="B180" s="388"/>
      <c r="C180" s="387"/>
      <c r="D180" s="11"/>
      <c r="E180" s="11"/>
      <c r="F180" s="11"/>
      <c r="G180" s="11"/>
      <c r="H180" s="387"/>
      <c r="I180" s="387"/>
      <c r="J180" s="387"/>
      <c r="K180" s="387"/>
      <c r="L180" s="11"/>
      <c r="M180" s="387"/>
      <c r="N180" s="387"/>
      <c r="O180" s="387"/>
    </row>
    <row r="181" spans="1:15" x14ac:dyDescent="0.2">
      <c r="B181" s="9" t="s">
        <v>29</v>
      </c>
    </row>
    <row r="183" spans="1:15" ht="15" x14ac:dyDescent="0.2">
      <c r="A183" s="4"/>
      <c r="B183" s="478" t="s">
        <v>27</v>
      </c>
      <c r="C183" s="478"/>
      <c r="D183" s="478"/>
      <c r="E183" s="478"/>
      <c r="F183" s="478"/>
      <c r="G183" s="478"/>
      <c r="H183" s="478"/>
      <c r="I183" s="478"/>
      <c r="J183" s="478"/>
      <c r="K183" s="478"/>
      <c r="L183" s="478"/>
      <c r="M183" s="478"/>
      <c r="N183" s="478"/>
      <c r="O183" s="478"/>
    </row>
    <row r="184" spans="1:15" x14ac:dyDescent="0.2">
      <c r="A184" s="4"/>
      <c r="B184" s="465" t="s">
        <v>222</v>
      </c>
      <c r="C184" s="465"/>
      <c r="D184" s="465"/>
      <c r="E184" s="465"/>
      <c r="F184" s="465"/>
      <c r="G184" s="465"/>
      <c r="H184" s="465"/>
      <c r="I184" s="465"/>
      <c r="J184" s="465"/>
      <c r="K184" s="465"/>
      <c r="L184" s="465"/>
      <c r="M184" s="465"/>
      <c r="N184" s="465"/>
      <c r="O184" s="465"/>
    </row>
    <row r="185" spans="1:15" x14ac:dyDescent="0.2">
      <c r="D185" s="54"/>
      <c r="E185" s="55"/>
      <c r="F185" s="56"/>
      <c r="G185" s="20"/>
    </row>
    <row r="186" spans="1:15" x14ac:dyDescent="0.2">
      <c r="B186" s="12" t="s">
        <v>28</v>
      </c>
      <c r="C186" s="13"/>
      <c r="D186" s="14" t="s">
        <v>22</v>
      </c>
      <c r="E186" s="15"/>
      <c r="F186" s="16"/>
      <c r="G186" s="17"/>
      <c r="H186" s="17"/>
      <c r="I186" s="17"/>
      <c r="J186" s="17"/>
      <c r="K186" s="17"/>
      <c r="L186" s="17"/>
      <c r="M186" s="17"/>
      <c r="N186" s="17"/>
      <c r="O186" s="18"/>
    </row>
    <row r="187" spans="1:15" x14ac:dyDescent="0.2">
      <c r="B187" s="19" t="s">
        <v>0</v>
      </c>
      <c r="C187" s="20"/>
      <c r="D187" s="21"/>
      <c r="E187" s="22"/>
      <c r="F187" s="23"/>
      <c r="G187" s="24" t="s">
        <v>1</v>
      </c>
      <c r="H187" s="25"/>
      <c r="I187" s="26"/>
      <c r="J187" s="25"/>
      <c r="K187" s="27"/>
      <c r="L187" s="88" t="s">
        <v>25</v>
      </c>
      <c r="M187" s="17"/>
      <c r="N187" s="17"/>
      <c r="O187" s="18"/>
    </row>
    <row r="188" spans="1:15" x14ac:dyDescent="0.2">
      <c r="B188" s="28" t="s">
        <v>19</v>
      </c>
      <c r="C188" s="29"/>
      <c r="D188" s="30" t="s">
        <v>45</v>
      </c>
      <c r="E188" s="31"/>
      <c r="F188" s="32"/>
      <c r="G188" s="24" t="s">
        <v>2</v>
      </c>
      <c r="H188" s="24" t="s">
        <v>3</v>
      </c>
      <c r="I188" s="27"/>
      <c r="J188" s="33" t="s">
        <v>4</v>
      </c>
      <c r="K188" s="18"/>
      <c r="L188" s="25" t="s">
        <v>5</v>
      </c>
      <c r="M188" s="25"/>
      <c r="N188" s="479"/>
      <c r="O188" s="480"/>
    </row>
    <row r="189" spans="1:15" x14ac:dyDescent="0.2">
      <c r="B189" s="34"/>
      <c r="C189" s="11"/>
      <c r="D189" s="21"/>
      <c r="E189" s="22"/>
      <c r="F189" s="23"/>
      <c r="G189" s="19"/>
      <c r="H189" s="24"/>
      <c r="I189" s="25"/>
      <c r="J189" s="17"/>
      <c r="K189" s="17"/>
      <c r="L189" s="25"/>
      <c r="M189" s="25"/>
      <c r="N189" s="266"/>
      <c r="O189" s="267"/>
    </row>
    <row r="190" spans="1:15" x14ac:dyDescent="0.2">
      <c r="B190" s="35"/>
      <c r="C190" s="36"/>
      <c r="D190" s="37"/>
      <c r="E190" s="38"/>
      <c r="F190" s="39"/>
      <c r="G190" s="36"/>
      <c r="H190" s="481" t="s">
        <v>6</v>
      </c>
      <c r="I190" s="482"/>
      <c r="J190" s="482"/>
      <c r="K190" s="482"/>
      <c r="L190" s="482"/>
      <c r="M190" s="482"/>
      <c r="N190" s="482"/>
      <c r="O190" s="483"/>
    </row>
    <row r="191" spans="1:15" ht="25.5" x14ac:dyDescent="0.2">
      <c r="B191" s="95" t="s">
        <v>7</v>
      </c>
      <c r="C191" s="268" t="s">
        <v>8</v>
      </c>
      <c r="D191" s="40" t="s">
        <v>9</v>
      </c>
      <c r="E191" s="41" t="s">
        <v>10</v>
      </c>
      <c r="F191" s="270" t="s">
        <v>20</v>
      </c>
      <c r="G191" s="268" t="s">
        <v>11</v>
      </c>
      <c r="H191" s="481" t="s">
        <v>12</v>
      </c>
      <c r="I191" s="483"/>
      <c r="J191" s="481" t="s">
        <v>13</v>
      </c>
      <c r="K191" s="483"/>
      <c r="L191" s="481" t="s">
        <v>14</v>
      </c>
      <c r="M191" s="483"/>
      <c r="N191" s="481" t="s">
        <v>15</v>
      </c>
      <c r="O191" s="483"/>
    </row>
    <row r="192" spans="1:15" x14ac:dyDescent="0.2">
      <c r="B192" s="42"/>
      <c r="C192" s="24"/>
      <c r="D192" s="43"/>
      <c r="E192" s="44"/>
      <c r="F192" s="274"/>
      <c r="G192" s="24"/>
      <c r="H192" s="46" t="s">
        <v>16</v>
      </c>
      <c r="I192" s="47" t="s">
        <v>17</v>
      </c>
      <c r="J192" s="47" t="s">
        <v>16</v>
      </c>
      <c r="K192" s="47" t="s">
        <v>18</v>
      </c>
      <c r="L192" s="46" t="s">
        <v>16</v>
      </c>
      <c r="M192" s="48" t="s">
        <v>18</v>
      </c>
      <c r="N192" s="46" t="s">
        <v>16</v>
      </c>
      <c r="O192" s="46" t="s">
        <v>17</v>
      </c>
    </row>
    <row r="193" spans="1:15" ht="13.5" customHeight="1" x14ac:dyDescent="0.2">
      <c r="A193" s="4"/>
      <c r="B193" s="132"/>
      <c r="C193" s="91"/>
      <c r="D193" s="138"/>
      <c r="E193" s="133"/>
      <c r="F193" s="134"/>
      <c r="G193" s="135"/>
      <c r="H193" s="133"/>
      <c r="I193" s="136"/>
      <c r="J193" s="132"/>
      <c r="K193" s="132"/>
      <c r="L193" s="137"/>
      <c r="M193" s="35"/>
      <c r="N193" s="137"/>
      <c r="O193" s="137"/>
    </row>
    <row r="194" spans="1:15" s="4" customFormat="1" hidden="1" x14ac:dyDescent="0.2">
      <c r="A194" s="9"/>
      <c r="B194" s="41"/>
      <c r="C194" s="151" t="s">
        <v>244</v>
      </c>
      <c r="D194" s="153">
        <v>1850</v>
      </c>
      <c r="E194" s="238">
        <v>4</v>
      </c>
      <c r="F194" s="451" t="s">
        <v>24</v>
      </c>
      <c r="G194" s="118">
        <f>E194*D194</f>
        <v>7400</v>
      </c>
      <c r="H194" s="139"/>
      <c r="I194" s="142"/>
      <c r="J194" s="238">
        <v>4</v>
      </c>
      <c r="K194" s="142">
        <f>J194*D194</f>
        <v>7400</v>
      </c>
      <c r="L194" s="62"/>
      <c r="M194" s="143"/>
      <c r="N194" s="62"/>
      <c r="O194" s="62"/>
    </row>
    <row r="195" spans="1:15" s="2" customFormat="1" ht="12.75" x14ac:dyDescent="0.2">
      <c r="A195" s="82"/>
      <c r="B195" s="451"/>
      <c r="C195" s="240" t="s">
        <v>245</v>
      </c>
      <c r="D195" s="153">
        <v>1600</v>
      </c>
      <c r="E195" s="238">
        <v>4</v>
      </c>
      <c r="F195" s="451" t="s">
        <v>24</v>
      </c>
      <c r="G195" s="118">
        <f t="shared" ref="G195:G204" si="2">E195*D195</f>
        <v>6400</v>
      </c>
      <c r="H195" s="116"/>
      <c r="I195" s="119"/>
      <c r="J195" s="238">
        <v>4</v>
      </c>
      <c r="K195" s="119">
        <f t="shared" ref="K195:K204" si="3">J195*D195</f>
        <v>6400</v>
      </c>
      <c r="L195" s="120"/>
      <c r="M195" s="121"/>
      <c r="N195" s="120"/>
      <c r="O195" s="120"/>
    </row>
    <row r="196" spans="1:15" s="2" customFormat="1" ht="12.75" x14ac:dyDescent="0.2">
      <c r="A196" s="82"/>
      <c r="B196" s="451"/>
      <c r="C196" s="240" t="s">
        <v>246</v>
      </c>
      <c r="D196" s="153">
        <v>280</v>
      </c>
      <c r="E196" s="238">
        <v>2</v>
      </c>
      <c r="F196" s="451" t="s">
        <v>44</v>
      </c>
      <c r="G196" s="118">
        <f t="shared" si="2"/>
        <v>560</v>
      </c>
      <c r="H196" s="116"/>
      <c r="I196" s="119"/>
      <c r="J196" s="238">
        <v>2</v>
      </c>
      <c r="K196" s="119">
        <f t="shared" si="3"/>
        <v>560</v>
      </c>
      <c r="L196" s="120"/>
      <c r="M196" s="121"/>
      <c r="N196" s="120"/>
      <c r="O196" s="120"/>
    </row>
    <row r="197" spans="1:15" s="2" customFormat="1" ht="12.75" x14ac:dyDescent="0.2">
      <c r="A197" s="82"/>
      <c r="B197" s="451"/>
      <c r="C197" s="240" t="s">
        <v>247</v>
      </c>
      <c r="D197" s="153">
        <v>780</v>
      </c>
      <c r="E197" s="238">
        <v>1</v>
      </c>
      <c r="F197" s="451" t="s">
        <v>96</v>
      </c>
      <c r="G197" s="118">
        <f t="shared" si="2"/>
        <v>780</v>
      </c>
      <c r="H197" s="116"/>
      <c r="I197" s="119"/>
      <c r="J197" s="238">
        <v>1</v>
      </c>
      <c r="K197" s="119">
        <f t="shared" si="3"/>
        <v>780</v>
      </c>
      <c r="L197" s="120"/>
      <c r="M197" s="121"/>
      <c r="N197" s="120"/>
      <c r="O197" s="120"/>
    </row>
    <row r="198" spans="1:15" s="2" customFormat="1" ht="12.75" x14ac:dyDescent="0.2">
      <c r="A198" s="82"/>
      <c r="B198" s="451"/>
      <c r="C198" s="240" t="s">
        <v>248</v>
      </c>
      <c r="D198" s="153">
        <v>280</v>
      </c>
      <c r="E198" s="291">
        <v>2</v>
      </c>
      <c r="F198" s="451" t="s">
        <v>44</v>
      </c>
      <c r="G198" s="118">
        <f t="shared" si="2"/>
        <v>560</v>
      </c>
      <c r="H198" s="116"/>
      <c r="I198" s="119"/>
      <c r="J198" s="291">
        <v>2</v>
      </c>
      <c r="K198" s="119">
        <f t="shared" si="3"/>
        <v>560</v>
      </c>
      <c r="L198" s="120"/>
      <c r="M198" s="121"/>
      <c r="N198" s="120"/>
      <c r="O198" s="120"/>
    </row>
    <row r="199" spans="1:15" s="2" customFormat="1" ht="12.75" x14ac:dyDescent="0.2">
      <c r="A199" s="97"/>
      <c r="B199" s="152"/>
      <c r="C199" s="240" t="s">
        <v>249</v>
      </c>
      <c r="D199" s="153">
        <v>1200</v>
      </c>
      <c r="E199" s="291">
        <v>1</v>
      </c>
      <c r="F199" s="451" t="s">
        <v>96</v>
      </c>
      <c r="G199" s="118">
        <f t="shared" si="2"/>
        <v>1200</v>
      </c>
      <c r="H199" s="97"/>
      <c r="I199" s="154"/>
      <c r="J199" s="291">
        <v>1</v>
      </c>
      <c r="K199" s="119">
        <f t="shared" si="3"/>
        <v>1200</v>
      </c>
      <c r="L199" s="97"/>
      <c r="M199" s="154"/>
      <c r="N199" s="97"/>
      <c r="O199" s="154"/>
    </row>
    <row r="200" spans="1:15" s="2" customFormat="1" ht="12.75" x14ac:dyDescent="0.2">
      <c r="A200" s="453"/>
      <c r="B200" s="124"/>
      <c r="C200" s="240" t="s">
        <v>250</v>
      </c>
      <c r="D200" s="153">
        <v>165</v>
      </c>
      <c r="E200" s="291">
        <v>3</v>
      </c>
      <c r="F200" s="451" t="s">
        <v>255</v>
      </c>
      <c r="G200" s="118">
        <f t="shared" si="2"/>
        <v>495</v>
      </c>
      <c r="H200" s="97"/>
      <c r="I200" s="154"/>
      <c r="J200" s="291">
        <v>3</v>
      </c>
      <c r="K200" s="119">
        <f t="shared" si="3"/>
        <v>495</v>
      </c>
      <c r="L200" s="97"/>
      <c r="M200" s="154"/>
      <c r="N200" s="97"/>
      <c r="O200" s="154"/>
    </row>
    <row r="201" spans="1:15" s="2" customFormat="1" ht="12.75" x14ac:dyDescent="0.2">
      <c r="A201" s="451"/>
      <c r="B201" s="124"/>
      <c r="C201" s="240" t="s">
        <v>251</v>
      </c>
      <c r="D201" s="153">
        <v>750</v>
      </c>
      <c r="E201" s="116">
        <v>1</v>
      </c>
      <c r="F201" s="452" t="s">
        <v>24</v>
      </c>
      <c r="G201" s="118">
        <f t="shared" si="2"/>
        <v>750</v>
      </c>
      <c r="H201" s="97"/>
      <c r="I201" s="154"/>
      <c r="J201" s="116">
        <v>1</v>
      </c>
      <c r="K201" s="119">
        <f t="shared" si="3"/>
        <v>750</v>
      </c>
      <c r="L201" s="97"/>
      <c r="M201" s="154"/>
      <c r="N201" s="97"/>
      <c r="O201" s="154"/>
    </row>
    <row r="202" spans="1:15" s="2" customFormat="1" ht="12.75" x14ac:dyDescent="0.2">
      <c r="A202" s="451"/>
      <c r="B202" s="124"/>
      <c r="C202" s="240" t="s">
        <v>252</v>
      </c>
      <c r="D202" s="153">
        <v>680</v>
      </c>
      <c r="E202" s="116">
        <v>3</v>
      </c>
      <c r="F202" s="452" t="s">
        <v>24</v>
      </c>
      <c r="G202" s="118">
        <f t="shared" si="2"/>
        <v>2040</v>
      </c>
      <c r="H202" s="97"/>
      <c r="I202" s="154"/>
      <c r="J202" s="116">
        <v>3</v>
      </c>
      <c r="K202" s="119">
        <f t="shared" si="3"/>
        <v>2040</v>
      </c>
      <c r="L202" s="97"/>
      <c r="M202" s="154"/>
      <c r="N202" s="97"/>
      <c r="O202" s="154"/>
    </row>
    <row r="203" spans="1:15" s="2" customFormat="1" ht="12.75" x14ac:dyDescent="0.2">
      <c r="B203" s="97"/>
      <c r="C203" s="240" t="s">
        <v>253</v>
      </c>
      <c r="D203" s="153">
        <v>450</v>
      </c>
      <c r="E203" s="116">
        <v>2</v>
      </c>
      <c r="F203" s="452" t="s">
        <v>24</v>
      </c>
      <c r="G203" s="118">
        <f t="shared" si="2"/>
        <v>900</v>
      </c>
      <c r="H203" s="116"/>
      <c r="I203" s="119"/>
      <c r="J203" s="116">
        <v>2</v>
      </c>
      <c r="K203" s="119">
        <f t="shared" si="3"/>
        <v>900</v>
      </c>
      <c r="L203" s="97"/>
      <c r="M203" s="119"/>
      <c r="N203" s="97"/>
      <c r="O203" s="119"/>
    </row>
    <row r="204" spans="1:15" s="2" customFormat="1" ht="12.75" x14ac:dyDescent="0.2">
      <c r="A204" s="6"/>
      <c r="B204" s="97"/>
      <c r="C204" s="240" t="s">
        <v>254</v>
      </c>
      <c r="D204" s="153">
        <v>85</v>
      </c>
      <c r="E204" s="116">
        <v>1</v>
      </c>
      <c r="F204" s="452" t="s">
        <v>24</v>
      </c>
      <c r="G204" s="118">
        <f t="shared" si="2"/>
        <v>85</v>
      </c>
      <c r="H204" s="116"/>
      <c r="I204" s="119"/>
      <c r="J204" s="116">
        <v>1</v>
      </c>
      <c r="K204" s="119">
        <f t="shared" si="3"/>
        <v>85</v>
      </c>
      <c r="L204" s="97"/>
      <c r="M204" s="119"/>
      <c r="N204" s="97"/>
      <c r="O204" s="119"/>
    </row>
    <row r="205" spans="1:15" x14ac:dyDescent="0.2">
      <c r="A205" s="2"/>
      <c r="B205" s="41"/>
      <c r="C205" s="144"/>
      <c r="D205" s="115"/>
      <c r="E205" s="139"/>
      <c r="F205" s="145"/>
      <c r="G205" s="146"/>
      <c r="H205" s="41"/>
      <c r="I205" s="142"/>
      <c r="J205" s="41"/>
      <c r="K205" s="142"/>
      <c r="L205" s="41"/>
      <c r="M205" s="142"/>
      <c r="N205" s="41"/>
      <c r="O205" s="142"/>
    </row>
    <row r="206" spans="1:15" s="4" customFormat="1" x14ac:dyDescent="0.2">
      <c r="B206" s="49"/>
      <c r="C206" s="42" t="s">
        <v>38</v>
      </c>
      <c r="D206" s="138"/>
      <c r="E206" s="147"/>
      <c r="F206" s="148"/>
      <c r="G206" s="149">
        <f>SUM(G194:G205)</f>
        <v>21170</v>
      </c>
      <c r="H206" s="49"/>
      <c r="I206" s="150"/>
      <c r="J206" s="49"/>
      <c r="K206" s="150">
        <f>SUM(K194:K205)</f>
        <v>21170</v>
      </c>
      <c r="L206" s="49"/>
      <c r="M206" s="150"/>
      <c r="N206" s="49"/>
      <c r="O206" s="150"/>
    </row>
    <row r="207" spans="1:15" x14ac:dyDescent="0.2">
      <c r="B207" s="36"/>
      <c r="C207" s="57"/>
      <c r="D207" s="58"/>
      <c r="E207" s="59"/>
      <c r="F207" s="60"/>
      <c r="G207" s="20"/>
      <c r="H207" s="20"/>
      <c r="I207" s="57"/>
      <c r="J207" s="57"/>
      <c r="K207" s="57"/>
      <c r="L207" s="57"/>
      <c r="M207" s="57"/>
      <c r="N207" s="57"/>
      <c r="O207" s="61"/>
    </row>
    <row r="208" spans="1:15" ht="18" x14ac:dyDescent="0.25">
      <c r="A208" s="8"/>
      <c r="B208" s="50" t="s">
        <v>30</v>
      </c>
      <c r="C208" s="51"/>
      <c r="E208" s="52" t="s">
        <v>32</v>
      </c>
      <c r="F208" s="52"/>
      <c r="G208" s="52"/>
      <c r="H208" s="52"/>
      <c r="I208" s="193"/>
      <c r="K208" s="52" t="s">
        <v>33</v>
      </c>
      <c r="L208" s="51"/>
      <c r="N208" s="51"/>
      <c r="O208" s="53" t="s">
        <v>31</v>
      </c>
    </row>
    <row r="209" spans="1:15" ht="15" x14ac:dyDescent="0.25">
      <c r="A209" s="5"/>
      <c r="B209" s="50"/>
      <c r="C209" s="51"/>
      <c r="D209" s="52"/>
      <c r="E209" s="52"/>
      <c r="F209" s="52"/>
      <c r="G209" s="52"/>
      <c r="H209" s="52"/>
      <c r="I209" s="52"/>
      <c r="J209" s="52"/>
      <c r="K209" s="51"/>
      <c r="L209" s="51"/>
      <c r="M209" s="51"/>
      <c r="N209" s="51"/>
      <c r="O209" s="53"/>
    </row>
    <row r="210" spans="1:15" ht="15" x14ac:dyDescent="0.2">
      <c r="A210" s="3"/>
      <c r="B210" s="476" t="s">
        <v>21</v>
      </c>
      <c r="C210" s="465"/>
      <c r="E210" s="155" t="s">
        <v>34</v>
      </c>
      <c r="F210" s="155"/>
      <c r="G210" s="155"/>
      <c r="H210" s="155"/>
      <c r="I210" s="155"/>
      <c r="J210" s="155"/>
      <c r="K210" s="465" t="s">
        <v>76</v>
      </c>
      <c r="L210" s="465"/>
      <c r="M210" s="465"/>
      <c r="N210" s="465"/>
      <c r="O210" s="484"/>
    </row>
    <row r="211" spans="1:15" ht="15" x14ac:dyDescent="0.2">
      <c r="A211" s="3"/>
      <c r="B211" s="477" t="s">
        <v>46</v>
      </c>
      <c r="C211" s="465"/>
      <c r="D211" s="155"/>
      <c r="E211" s="155"/>
      <c r="F211" s="155" t="s">
        <v>35</v>
      </c>
      <c r="G211" s="155"/>
      <c r="H211" s="155"/>
      <c r="I211" s="155"/>
      <c r="J211" s="155"/>
      <c r="K211" s="465" t="s">
        <v>36</v>
      </c>
      <c r="L211" s="465"/>
      <c r="M211" s="465"/>
      <c r="N211" s="465"/>
      <c r="O211" s="484"/>
    </row>
    <row r="212" spans="1:15" x14ac:dyDescent="0.2">
      <c r="B212" s="24"/>
      <c r="C212" s="25"/>
      <c r="D212" s="30"/>
      <c r="E212" s="31"/>
      <c r="F212" s="32"/>
      <c r="G212" s="25"/>
      <c r="H212" s="25"/>
      <c r="I212" s="25"/>
      <c r="J212" s="25"/>
      <c r="K212" s="25"/>
      <c r="L212" s="25"/>
      <c r="M212" s="25"/>
      <c r="N212" s="25"/>
      <c r="O212" s="27"/>
    </row>
    <row r="213" spans="1:15" x14ac:dyDescent="0.2">
      <c r="B213" s="20"/>
      <c r="C213" s="20"/>
      <c r="D213" s="21"/>
      <c r="E213" s="22"/>
      <c r="F213" s="23"/>
      <c r="G213" s="20"/>
      <c r="H213" s="20"/>
      <c r="I213" s="20"/>
      <c r="J213" s="20"/>
      <c r="K213" s="20"/>
      <c r="L213" s="20"/>
      <c r="M213" s="20"/>
      <c r="N213" s="20"/>
      <c r="O213" s="20"/>
    </row>
    <row r="214" spans="1:15" x14ac:dyDescent="0.2">
      <c r="B214" s="20"/>
      <c r="C214" s="20"/>
      <c r="D214" s="21"/>
      <c r="E214" s="22"/>
      <c r="F214" s="23"/>
      <c r="G214" s="20"/>
      <c r="H214" s="20"/>
      <c r="I214" s="20"/>
      <c r="J214" s="20"/>
      <c r="K214" s="20"/>
      <c r="L214" s="20"/>
      <c r="M214" s="20"/>
      <c r="N214" s="20"/>
      <c r="O214" s="20"/>
    </row>
    <row r="215" spans="1:15" x14ac:dyDescent="0.2">
      <c r="B215" s="20"/>
      <c r="C215" s="20"/>
      <c r="D215" s="21"/>
      <c r="E215" s="22"/>
      <c r="F215" s="23"/>
      <c r="G215" s="20"/>
      <c r="H215" s="20"/>
      <c r="I215" s="20"/>
      <c r="J215" s="20"/>
      <c r="K215" s="20"/>
      <c r="L215" s="20"/>
      <c r="M215" s="20"/>
      <c r="N215" s="20"/>
      <c r="O215" s="20"/>
    </row>
    <row r="217" spans="1:15" x14ac:dyDescent="0.2">
      <c r="B217" s="9" t="s">
        <v>29</v>
      </c>
    </row>
    <row r="219" spans="1:15" ht="15" x14ac:dyDescent="0.2">
      <c r="A219" s="4"/>
      <c r="B219" s="478" t="s">
        <v>27</v>
      </c>
      <c r="C219" s="478"/>
      <c r="D219" s="478"/>
      <c r="E219" s="478"/>
      <c r="F219" s="478"/>
      <c r="G219" s="478"/>
      <c r="H219" s="478"/>
      <c r="I219" s="478"/>
      <c r="J219" s="478"/>
      <c r="K219" s="478"/>
      <c r="L219" s="478"/>
      <c r="M219" s="478"/>
      <c r="N219" s="478"/>
      <c r="O219" s="478"/>
    </row>
    <row r="220" spans="1:15" x14ac:dyDescent="0.2">
      <c r="A220" s="4"/>
      <c r="B220" s="465" t="s">
        <v>231</v>
      </c>
      <c r="C220" s="465"/>
      <c r="D220" s="465"/>
      <c r="E220" s="465"/>
      <c r="F220" s="465"/>
      <c r="G220" s="465"/>
      <c r="H220" s="465"/>
      <c r="I220" s="465"/>
      <c r="J220" s="465"/>
      <c r="K220" s="465"/>
      <c r="L220" s="465"/>
      <c r="M220" s="465"/>
      <c r="N220" s="465"/>
      <c r="O220" s="465"/>
    </row>
    <row r="221" spans="1:15" x14ac:dyDescent="0.2">
      <c r="D221" s="54"/>
      <c r="E221" s="55"/>
      <c r="F221" s="56"/>
      <c r="G221" s="20"/>
    </row>
    <row r="222" spans="1:15" x14ac:dyDescent="0.2">
      <c r="B222" s="12" t="s">
        <v>28</v>
      </c>
      <c r="C222" s="13"/>
      <c r="D222" s="14" t="s">
        <v>22</v>
      </c>
      <c r="E222" s="15"/>
      <c r="F222" s="16"/>
      <c r="G222" s="17"/>
      <c r="H222" s="17"/>
      <c r="I222" s="17"/>
      <c r="J222" s="17"/>
      <c r="K222" s="17"/>
      <c r="L222" s="17"/>
      <c r="M222" s="17"/>
      <c r="N222" s="17"/>
      <c r="O222" s="18"/>
    </row>
    <row r="223" spans="1:15" x14ac:dyDescent="0.2">
      <c r="B223" s="19" t="s">
        <v>0</v>
      </c>
      <c r="C223" s="20"/>
      <c r="D223" s="21"/>
      <c r="E223" s="22"/>
      <c r="F223" s="23"/>
      <c r="G223" s="24" t="s">
        <v>1</v>
      </c>
      <c r="H223" s="25"/>
      <c r="I223" s="26"/>
      <c r="J223" s="25"/>
      <c r="K223" s="27"/>
      <c r="L223" s="88" t="s">
        <v>25</v>
      </c>
      <c r="M223" s="17"/>
      <c r="N223" s="17"/>
      <c r="O223" s="18"/>
    </row>
    <row r="224" spans="1:15" x14ac:dyDescent="0.2">
      <c r="B224" s="28" t="s">
        <v>19</v>
      </c>
      <c r="C224" s="29"/>
      <c r="D224" s="30" t="s">
        <v>45</v>
      </c>
      <c r="E224" s="31"/>
      <c r="F224" s="32"/>
      <c r="G224" s="24" t="s">
        <v>2</v>
      </c>
      <c r="H224" s="24" t="s">
        <v>3</v>
      </c>
      <c r="I224" s="27"/>
      <c r="J224" s="33" t="s">
        <v>4</v>
      </c>
      <c r="K224" s="18"/>
      <c r="L224" s="25" t="s">
        <v>5</v>
      </c>
      <c r="M224" s="25"/>
      <c r="N224" s="479"/>
      <c r="O224" s="480"/>
    </row>
    <row r="225" spans="1:15" x14ac:dyDescent="0.2">
      <c r="B225" s="34"/>
      <c r="C225" s="11"/>
      <c r="D225" s="21"/>
      <c r="E225" s="22"/>
      <c r="F225" s="23"/>
      <c r="G225" s="19"/>
      <c r="H225" s="24"/>
      <c r="I225" s="25"/>
      <c r="J225" s="17"/>
      <c r="K225" s="17"/>
      <c r="L225" s="25"/>
      <c r="M225" s="25"/>
      <c r="N225" s="266"/>
      <c r="O225" s="267"/>
    </row>
    <row r="226" spans="1:15" x14ac:dyDescent="0.2">
      <c r="B226" s="35"/>
      <c r="C226" s="36"/>
      <c r="D226" s="37"/>
      <c r="E226" s="38"/>
      <c r="F226" s="39"/>
      <c r="G226" s="36"/>
      <c r="H226" s="481" t="s">
        <v>6</v>
      </c>
      <c r="I226" s="482"/>
      <c r="J226" s="482"/>
      <c r="K226" s="482"/>
      <c r="L226" s="482"/>
      <c r="M226" s="482"/>
      <c r="N226" s="482"/>
      <c r="O226" s="483"/>
    </row>
    <row r="227" spans="1:15" ht="25.5" x14ac:dyDescent="0.2">
      <c r="B227" s="95" t="s">
        <v>7</v>
      </c>
      <c r="C227" s="268" t="s">
        <v>8</v>
      </c>
      <c r="D227" s="40" t="s">
        <v>9</v>
      </c>
      <c r="E227" s="41" t="s">
        <v>10</v>
      </c>
      <c r="F227" s="270" t="s">
        <v>20</v>
      </c>
      <c r="G227" s="268" t="s">
        <v>11</v>
      </c>
      <c r="H227" s="481" t="s">
        <v>12</v>
      </c>
      <c r="I227" s="483"/>
      <c r="J227" s="481" t="s">
        <v>13</v>
      </c>
      <c r="K227" s="483"/>
      <c r="L227" s="481" t="s">
        <v>14</v>
      </c>
      <c r="M227" s="483"/>
      <c r="N227" s="481" t="s">
        <v>15</v>
      </c>
      <c r="O227" s="483"/>
    </row>
    <row r="228" spans="1:15" x14ac:dyDescent="0.2">
      <c r="B228" s="42"/>
      <c r="C228" s="24"/>
      <c r="D228" s="43"/>
      <c r="E228" s="44"/>
      <c r="F228" s="274"/>
      <c r="G228" s="24"/>
      <c r="H228" s="46" t="s">
        <v>16</v>
      </c>
      <c r="I228" s="47" t="s">
        <v>17</v>
      </c>
      <c r="J228" s="47" t="s">
        <v>16</v>
      </c>
      <c r="K228" s="47" t="s">
        <v>18</v>
      </c>
      <c r="L228" s="46" t="s">
        <v>16</v>
      </c>
      <c r="M228" s="48" t="s">
        <v>18</v>
      </c>
      <c r="N228" s="46" t="s">
        <v>16</v>
      </c>
      <c r="O228" s="46" t="s">
        <v>17</v>
      </c>
    </row>
    <row r="229" spans="1:15" x14ac:dyDescent="0.2">
      <c r="A229" s="4"/>
      <c r="B229" s="132"/>
      <c r="C229" s="91"/>
      <c r="D229" s="138"/>
      <c r="E229" s="133"/>
      <c r="F229" s="134"/>
      <c r="G229" s="135"/>
      <c r="H229" s="133"/>
      <c r="I229" s="136"/>
      <c r="J229" s="132"/>
      <c r="K229" s="132"/>
      <c r="L229" s="137"/>
      <c r="M229" s="35"/>
      <c r="N229" s="137"/>
      <c r="O229" s="137"/>
    </row>
    <row r="230" spans="1:15" ht="25.5" x14ac:dyDescent="0.2">
      <c r="A230" s="4"/>
      <c r="B230" s="41"/>
      <c r="C230" s="289" t="s">
        <v>256</v>
      </c>
      <c r="D230" s="454">
        <v>2320</v>
      </c>
      <c r="E230" s="380">
        <v>1</v>
      </c>
      <c r="F230" s="381" t="s">
        <v>41</v>
      </c>
      <c r="G230" s="118">
        <f>E230*D230</f>
        <v>2320</v>
      </c>
      <c r="H230" s="139"/>
      <c r="I230" s="142"/>
      <c r="J230" s="380">
        <v>1</v>
      </c>
      <c r="K230" s="119">
        <f>G230</f>
        <v>2320</v>
      </c>
      <c r="L230" s="62"/>
      <c r="M230" s="143"/>
      <c r="N230" s="62"/>
      <c r="O230" s="62"/>
    </row>
    <row r="231" spans="1:15" x14ac:dyDescent="0.2">
      <c r="A231" s="4"/>
      <c r="B231" s="41"/>
      <c r="C231" s="377"/>
      <c r="D231" s="379"/>
      <c r="E231" s="380"/>
      <c r="F231" s="381"/>
      <c r="G231" s="118"/>
      <c r="H231" s="139"/>
      <c r="I231" s="142"/>
      <c r="J231" s="380"/>
      <c r="K231" s="119"/>
      <c r="L231" s="62"/>
      <c r="M231" s="143"/>
      <c r="N231" s="62"/>
      <c r="O231" s="62"/>
    </row>
    <row r="232" spans="1:15" x14ac:dyDescent="0.2">
      <c r="A232" s="4"/>
      <c r="B232" s="41"/>
      <c r="C232" s="124"/>
      <c r="D232" s="153"/>
      <c r="E232" s="97"/>
      <c r="F232" s="389"/>
      <c r="G232" s="118"/>
      <c r="H232" s="139"/>
      <c r="I232" s="142"/>
      <c r="J232" s="97"/>
      <c r="K232" s="119"/>
      <c r="L232" s="62"/>
      <c r="M232" s="143"/>
      <c r="N232" s="62"/>
      <c r="O232" s="62"/>
    </row>
    <row r="233" spans="1:15" x14ac:dyDescent="0.2">
      <c r="A233" s="4"/>
      <c r="B233" s="41"/>
      <c r="C233" s="124"/>
      <c r="D233" s="153"/>
      <c r="E233" s="97"/>
      <c r="F233" s="389"/>
      <c r="G233" s="118"/>
      <c r="H233" s="139"/>
      <c r="I233" s="142"/>
      <c r="J233" s="97"/>
      <c r="K233" s="119"/>
      <c r="L233" s="62"/>
      <c r="M233" s="143"/>
      <c r="N233" s="62"/>
      <c r="O233" s="62"/>
    </row>
    <row r="234" spans="1:15" x14ac:dyDescent="0.2">
      <c r="A234" s="4"/>
      <c r="B234" s="41"/>
      <c r="C234" s="124"/>
      <c r="D234" s="153"/>
      <c r="E234" s="97"/>
      <c r="F234" s="389"/>
      <c r="G234" s="118"/>
      <c r="H234" s="139"/>
      <c r="I234" s="142"/>
      <c r="J234" s="97"/>
      <c r="K234" s="119"/>
      <c r="L234" s="62"/>
      <c r="M234" s="143"/>
      <c r="N234" s="62"/>
      <c r="O234" s="62"/>
    </row>
    <row r="235" spans="1:15" x14ac:dyDescent="0.2">
      <c r="A235" s="4"/>
      <c r="B235" s="41"/>
      <c r="C235" s="124"/>
      <c r="D235" s="153"/>
      <c r="E235" s="97"/>
      <c r="F235" s="389"/>
      <c r="G235" s="118"/>
      <c r="H235" s="139"/>
      <c r="I235" s="142"/>
      <c r="J235" s="97"/>
      <c r="K235" s="119"/>
      <c r="L235" s="62"/>
      <c r="M235" s="143"/>
      <c r="N235" s="62"/>
      <c r="O235" s="62"/>
    </row>
    <row r="236" spans="1:15" x14ac:dyDescent="0.2">
      <c r="A236" s="4"/>
      <c r="B236" s="41"/>
      <c r="C236" s="124"/>
      <c r="D236" s="153"/>
      <c r="E236" s="97"/>
      <c r="F236" s="389"/>
      <c r="G236" s="118"/>
      <c r="H236" s="139"/>
      <c r="I236" s="142"/>
      <c r="J236" s="97"/>
      <c r="K236" s="119"/>
      <c r="L236" s="62"/>
      <c r="M236" s="143"/>
      <c r="N236" s="62"/>
      <c r="O236" s="62"/>
    </row>
    <row r="237" spans="1:15" x14ac:dyDescent="0.2">
      <c r="A237" s="4"/>
      <c r="B237" s="41"/>
      <c r="C237" s="124"/>
      <c r="D237" s="153"/>
      <c r="E237" s="97"/>
      <c r="F237" s="301"/>
      <c r="G237" s="118"/>
      <c r="H237" s="139"/>
      <c r="I237" s="142"/>
      <c r="J237" s="97"/>
      <c r="K237" s="119"/>
      <c r="L237" s="62"/>
      <c r="M237" s="143"/>
      <c r="N237" s="62"/>
      <c r="O237" s="62"/>
    </row>
    <row r="238" spans="1:15" x14ac:dyDescent="0.2">
      <c r="A238" s="4"/>
      <c r="B238" s="41"/>
      <c r="C238" s="124"/>
      <c r="D238" s="153"/>
      <c r="E238" s="97"/>
      <c r="F238" s="301"/>
      <c r="G238" s="118"/>
      <c r="H238" s="139"/>
      <c r="I238" s="142"/>
      <c r="J238" s="97"/>
      <c r="K238" s="119"/>
      <c r="L238" s="62"/>
      <c r="M238" s="143"/>
      <c r="N238" s="62"/>
      <c r="O238" s="62"/>
    </row>
    <row r="239" spans="1:15" ht="12.75" x14ac:dyDescent="0.2">
      <c r="A239" s="272"/>
      <c r="B239" s="124"/>
      <c r="C239" s="124"/>
      <c r="D239" s="153"/>
      <c r="E239" s="97"/>
      <c r="F239" s="301"/>
      <c r="G239" s="118"/>
      <c r="H239" s="97"/>
      <c r="I239" s="154"/>
      <c r="J239" s="97"/>
      <c r="K239" s="119"/>
      <c r="L239" s="97"/>
      <c r="M239" s="154"/>
      <c r="N239" s="97"/>
      <c r="O239" s="154"/>
    </row>
    <row r="240" spans="1:15" x14ac:dyDescent="0.2">
      <c r="A240" s="2"/>
      <c r="B240" s="41"/>
      <c r="C240" s="145"/>
      <c r="D240" s="115"/>
      <c r="E240" s="139"/>
      <c r="F240" s="140"/>
      <c r="G240" s="118"/>
      <c r="H240" s="139"/>
      <c r="I240" s="119"/>
      <c r="J240" s="41"/>
      <c r="K240" s="119"/>
      <c r="L240" s="41"/>
      <c r="M240" s="142"/>
      <c r="N240" s="41"/>
      <c r="O240" s="142"/>
    </row>
    <row r="241" spans="1:15" x14ac:dyDescent="0.2">
      <c r="A241" s="6"/>
      <c r="B241" s="41"/>
      <c r="C241" s="41"/>
      <c r="D241" s="115"/>
      <c r="E241" s="139"/>
      <c r="F241" s="140"/>
      <c r="G241" s="118"/>
      <c r="H241" s="139"/>
      <c r="I241" s="142"/>
      <c r="J241" s="41"/>
      <c r="K241" s="119"/>
      <c r="L241" s="41"/>
      <c r="M241" s="142"/>
      <c r="N241" s="41"/>
      <c r="O241" s="142"/>
    </row>
    <row r="242" spans="1:15" x14ac:dyDescent="0.2">
      <c r="A242" s="2"/>
      <c r="B242" s="41"/>
      <c r="C242" s="144"/>
      <c r="D242" s="115"/>
      <c r="E242" s="139"/>
      <c r="F242" s="145"/>
      <c r="G242" s="213"/>
      <c r="H242" s="41"/>
      <c r="I242" s="142"/>
      <c r="J242" s="41"/>
      <c r="K242" s="119"/>
      <c r="L242" s="41"/>
      <c r="M242" s="142"/>
      <c r="N242" s="41"/>
      <c r="O242" s="142"/>
    </row>
    <row r="243" spans="1:15" x14ac:dyDescent="0.2">
      <c r="A243" s="4"/>
      <c r="B243" s="49"/>
      <c r="C243" s="42" t="s">
        <v>38</v>
      </c>
      <c r="D243" s="138"/>
      <c r="E243" s="147"/>
      <c r="F243" s="148"/>
      <c r="G243" s="214">
        <f>SUM(G230:G242)</f>
        <v>2320</v>
      </c>
      <c r="H243" s="49"/>
      <c r="I243" s="150"/>
      <c r="J243" s="49"/>
      <c r="K243" s="219">
        <f>SUM(K230:K242)</f>
        <v>2320</v>
      </c>
      <c r="L243" s="49"/>
      <c r="M243" s="150"/>
      <c r="N243" s="49"/>
      <c r="O243" s="150"/>
    </row>
    <row r="244" spans="1:15" x14ac:dyDescent="0.2">
      <c r="B244" s="36"/>
      <c r="C244" s="57"/>
      <c r="D244" s="58"/>
      <c r="E244" s="59"/>
      <c r="F244" s="60"/>
      <c r="G244" s="20"/>
      <c r="H244" s="20"/>
      <c r="I244" s="57"/>
      <c r="J244" s="57"/>
      <c r="K244" s="57"/>
      <c r="L244" s="57"/>
      <c r="M244" s="57"/>
      <c r="N244" s="57"/>
      <c r="O244" s="61"/>
    </row>
    <row r="245" spans="1:15" ht="18" x14ac:dyDescent="0.25">
      <c r="A245" s="8"/>
      <c r="B245" s="50" t="s">
        <v>30</v>
      </c>
      <c r="C245" s="51"/>
      <c r="E245" s="52" t="s">
        <v>32</v>
      </c>
      <c r="F245" s="52"/>
      <c r="G245" s="52"/>
      <c r="H245" s="52"/>
      <c r="I245" s="193"/>
      <c r="K245" s="52" t="s">
        <v>33</v>
      </c>
      <c r="L245" s="51"/>
      <c r="N245" s="51"/>
      <c r="O245" s="53" t="s">
        <v>31</v>
      </c>
    </row>
    <row r="246" spans="1:15" ht="15" x14ac:dyDescent="0.25">
      <c r="A246" s="5"/>
      <c r="B246" s="50"/>
      <c r="C246" s="51"/>
      <c r="D246" s="52"/>
      <c r="E246" s="52"/>
      <c r="F246" s="52"/>
      <c r="G246" s="52"/>
      <c r="H246" s="52"/>
      <c r="I246" s="52"/>
      <c r="J246" s="52"/>
      <c r="K246" s="51"/>
      <c r="L246" s="51"/>
      <c r="M246" s="51"/>
      <c r="N246" s="51"/>
      <c r="O246" s="53"/>
    </row>
    <row r="247" spans="1:15" ht="15" x14ac:dyDescent="0.2">
      <c r="A247" s="3"/>
      <c r="B247" s="476" t="s">
        <v>158</v>
      </c>
      <c r="C247" s="465"/>
      <c r="E247" s="155" t="s">
        <v>34</v>
      </c>
      <c r="F247" s="155"/>
      <c r="G247" s="155"/>
      <c r="H247" s="155"/>
      <c r="I247" s="155"/>
      <c r="J247" s="155"/>
      <c r="K247" s="465" t="str">
        <f>K210</f>
        <v>PABLITO BENJAMIN P. MAGGAY II</v>
      </c>
      <c r="L247" s="465"/>
      <c r="M247" s="465"/>
      <c r="N247" s="465"/>
      <c r="O247" s="484"/>
    </row>
    <row r="248" spans="1:15" ht="15" x14ac:dyDescent="0.2">
      <c r="A248" s="3"/>
      <c r="B248" s="477" t="s">
        <v>159</v>
      </c>
      <c r="C248" s="489"/>
      <c r="D248" s="155"/>
      <c r="E248" s="155"/>
      <c r="F248" s="155" t="s">
        <v>35</v>
      </c>
      <c r="G248" s="155"/>
      <c r="H248" s="155"/>
      <c r="I248" s="155"/>
      <c r="J248" s="155"/>
      <c r="K248" s="465" t="s">
        <v>36</v>
      </c>
      <c r="L248" s="465"/>
      <c r="M248" s="465"/>
      <c r="N248" s="465"/>
      <c r="O248" s="484"/>
    </row>
    <row r="249" spans="1:15" x14ac:dyDescent="0.2">
      <c r="B249" s="24"/>
      <c r="C249" s="25"/>
      <c r="D249" s="30"/>
      <c r="E249" s="31"/>
      <c r="F249" s="32"/>
      <c r="G249" s="25"/>
      <c r="H249" s="25"/>
      <c r="I249" s="25"/>
      <c r="J249" s="25"/>
      <c r="K249" s="25"/>
      <c r="L249" s="25"/>
      <c r="M249" s="25"/>
      <c r="N249" s="25"/>
      <c r="O249" s="27"/>
    </row>
    <row r="250" spans="1:15" x14ac:dyDescent="0.2">
      <c r="B250" s="20"/>
      <c r="C250" s="20"/>
      <c r="D250" s="21"/>
      <c r="E250" s="22"/>
      <c r="F250" s="23"/>
      <c r="G250" s="20"/>
      <c r="H250" s="20"/>
      <c r="I250" s="20"/>
      <c r="J250" s="20"/>
      <c r="K250" s="20"/>
      <c r="L250" s="20"/>
      <c r="M250" s="20"/>
      <c r="N250" s="20"/>
      <c r="O250" s="20"/>
    </row>
    <row r="251" spans="1:15" x14ac:dyDescent="0.2">
      <c r="B251" s="20"/>
      <c r="C251" s="20"/>
      <c r="D251" s="21"/>
      <c r="E251" s="22"/>
      <c r="F251" s="23"/>
      <c r="G251" s="20"/>
      <c r="H251" s="20"/>
      <c r="I251" s="20"/>
      <c r="J251" s="20"/>
      <c r="K251" s="20"/>
      <c r="L251" s="20"/>
      <c r="M251" s="20"/>
      <c r="N251" s="20"/>
      <c r="O251" s="20"/>
    </row>
    <row r="252" spans="1:15" x14ac:dyDescent="0.2">
      <c r="B252" s="9" t="s">
        <v>29</v>
      </c>
    </row>
    <row r="254" spans="1:15" ht="15" x14ac:dyDescent="0.2">
      <c r="A254" s="4"/>
      <c r="B254" s="478" t="s">
        <v>27</v>
      </c>
      <c r="C254" s="478"/>
      <c r="D254" s="478"/>
      <c r="E254" s="478"/>
      <c r="F254" s="478"/>
      <c r="G254" s="478"/>
      <c r="H254" s="478"/>
      <c r="I254" s="478"/>
      <c r="J254" s="478"/>
      <c r="K254" s="478"/>
      <c r="L254" s="478"/>
      <c r="M254" s="478"/>
      <c r="N254" s="478"/>
      <c r="O254" s="478"/>
    </row>
    <row r="255" spans="1:15" x14ac:dyDescent="0.2">
      <c r="A255" s="4"/>
      <c r="B255" s="465" t="s">
        <v>222</v>
      </c>
      <c r="C255" s="465"/>
      <c r="D255" s="465"/>
      <c r="E255" s="465"/>
      <c r="F255" s="465"/>
      <c r="G255" s="465"/>
      <c r="H255" s="465"/>
      <c r="I255" s="465"/>
      <c r="J255" s="465"/>
      <c r="K255" s="465"/>
      <c r="L255" s="465"/>
      <c r="M255" s="465"/>
      <c r="N255" s="465"/>
      <c r="O255" s="465"/>
    </row>
    <row r="256" spans="1:15" x14ac:dyDescent="0.2">
      <c r="D256" s="54"/>
      <c r="E256" s="55"/>
      <c r="F256" s="56"/>
      <c r="G256" s="20"/>
    </row>
    <row r="257" spans="1:15" x14ac:dyDescent="0.2">
      <c r="B257" s="12" t="s">
        <v>28</v>
      </c>
      <c r="C257" s="13"/>
      <c r="D257" s="14" t="s">
        <v>22</v>
      </c>
      <c r="E257" s="15"/>
      <c r="F257" s="16"/>
      <c r="G257" s="17"/>
      <c r="H257" s="17"/>
      <c r="I257" s="17"/>
      <c r="J257" s="17"/>
      <c r="K257" s="17"/>
      <c r="L257" s="17"/>
      <c r="M257" s="17"/>
      <c r="N257" s="17"/>
      <c r="O257" s="18"/>
    </row>
    <row r="258" spans="1:15" x14ac:dyDescent="0.2">
      <c r="B258" s="19" t="s">
        <v>0</v>
      </c>
      <c r="C258" s="20"/>
      <c r="D258" s="21"/>
      <c r="E258" s="22"/>
      <c r="F258" s="23"/>
      <c r="G258" s="24" t="s">
        <v>1</v>
      </c>
      <c r="H258" s="25"/>
      <c r="I258" s="26"/>
      <c r="J258" s="25"/>
      <c r="K258" s="27"/>
      <c r="L258" s="88" t="s">
        <v>25</v>
      </c>
      <c r="M258" s="17"/>
      <c r="N258" s="17"/>
      <c r="O258" s="18"/>
    </row>
    <row r="259" spans="1:15" x14ac:dyDescent="0.2">
      <c r="B259" s="28" t="s">
        <v>19</v>
      </c>
      <c r="C259" s="29"/>
      <c r="D259" s="30" t="s">
        <v>45</v>
      </c>
      <c r="E259" s="31"/>
      <c r="F259" s="32"/>
      <c r="G259" s="24" t="s">
        <v>2</v>
      </c>
      <c r="H259" s="24" t="s">
        <v>3</v>
      </c>
      <c r="I259" s="27"/>
      <c r="J259" s="33" t="s">
        <v>4</v>
      </c>
      <c r="K259" s="18"/>
      <c r="L259" s="25" t="s">
        <v>5</v>
      </c>
      <c r="M259" s="25"/>
      <c r="N259" s="479"/>
      <c r="O259" s="480"/>
    </row>
    <row r="260" spans="1:15" x14ac:dyDescent="0.2">
      <c r="B260" s="34"/>
      <c r="C260" s="11"/>
      <c r="D260" s="21"/>
      <c r="E260" s="22"/>
      <c r="F260" s="23"/>
      <c r="G260" s="19"/>
      <c r="H260" s="24"/>
      <c r="I260" s="25"/>
      <c r="J260" s="17"/>
      <c r="K260" s="17"/>
      <c r="L260" s="25"/>
      <c r="M260" s="25"/>
      <c r="N260" s="266"/>
      <c r="O260" s="267"/>
    </row>
    <row r="261" spans="1:15" x14ac:dyDescent="0.2">
      <c r="B261" s="35"/>
      <c r="C261" s="36"/>
      <c r="D261" s="37"/>
      <c r="E261" s="38"/>
      <c r="F261" s="39"/>
      <c r="G261" s="36"/>
      <c r="H261" s="481" t="s">
        <v>6</v>
      </c>
      <c r="I261" s="482"/>
      <c r="J261" s="482"/>
      <c r="K261" s="482"/>
      <c r="L261" s="482"/>
      <c r="M261" s="482"/>
      <c r="N261" s="482"/>
      <c r="O261" s="483"/>
    </row>
    <row r="262" spans="1:15" ht="25.5" x14ac:dyDescent="0.2">
      <c r="B262" s="95" t="s">
        <v>7</v>
      </c>
      <c r="C262" s="268" t="s">
        <v>8</v>
      </c>
      <c r="D262" s="40" t="s">
        <v>9</v>
      </c>
      <c r="E262" s="41" t="s">
        <v>10</v>
      </c>
      <c r="F262" s="270" t="s">
        <v>20</v>
      </c>
      <c r="G262" s="268" t="s">
        <v>11</v>
      </c>
      <c r="H262" s="481" t="s">
        <v>12</v>
      </c>
      <c r="I262" s="483"/>
      <c r="J262" s="481" t="s">
        <v>13</v>
      </c>
      <c r="K262" s="483"/>
      <c r="L262" s="481" t="s">
        <v>14</v>
      </c>
      <c r="M262" s="483"/>
      <c r="N262" s="481" t="s">
        <v>15</v>
      </c>
      <c r="O262" s="483"/>
    </row>
    <row r="263" spans="1:15" x14ac:dyDescent="0.2">
      <c r="B263" s="42"/>
      <c r="C263" s="24"/>
      <c r="D263" s="43"/>
      <c r="E263" s="44"/>
      <c r="F263" s="274"/>
      <c r="G263" s="24"/>
      <c r="H263" s="46" t="s">
        <v>16</v>
      </c>
      <c r="I263" s="47" t="s">
        <v>17</v>
      </c>
      <c r="J263" s="47" t="s">
        <v>16</v>
      </c>
      <c r="K263" s="47" t="s">
        <v>18</v>
      </c>
      <c r="L263" s="46" t="s">
        <v>16</v>
      </c>
      <c r="M263" s="48" t="s">
        <v>18</v>
      </c>
      <c r="N263" s="46" t="s">
        <v>16</v>
      </c>
      <c r="O263" s="46" t="s">
        <v>17</v>
      </c>
    </row>
    <row r="264" spans="1:15" x14ac:dyDescent="0.2">
      <c r="A264" s="4"/>
      <c r="B264" s="132"/>
      <c r="C264" s="91"/>
      <c r="D264" s="138"/>
      <c r="E264" s="133"/>
      <c r="F264" s="134"/>
      <c r="G264" s="135"/>
      <c r="H264" s="133"/>
      <c r="I264" s="136"/>
      <c r="J264" s="132"/>
      <c r="K264" s="132"/>
      <c r="L264" s="137"/>
      <c r="M264" s="35"/>
      <c r="N264" s="137"/>
      <c r="O264" s="137"/>
    </row>
    <row r="265" spans="1:15" s="2" customFormat="1" ht="24.75" customHeight="1" x14ac:dyDescent="0.2">
      <c r="B265" s="97"/>
      <c r="C265" s="151" t="s">
        <v>257</v>
      </c>
      <c r="D265" s="437">
        <v>1065</v>
      </c>
      <c r="E265" s="116">
        <v>3</v>
      </c>
      <c r="F265" s="455" t="s">
        <v>24</v>
      </c>
      <c r="G265" s="118">
        <f t="shared" ref="G265:G270" si="4">E265*D265</f>
        <v>3195</v>
      </c>
      <c r="H265" s="116"/>
      <c r="I265" s="119"/>
      <c r="J265" s="116">
        <v>3</v>
      </c>
      <c r="K265" s="119">
        <f t="shared" ref="K265:K270" si="5">J265*D265</f>
        <v>3195</v>
      </c>
      <c r="L265" s="120"/>
      <c r="M265" s="121"/>
      <c r="N265" s="120"/>
      <c r="O265" s="120"/>
    </row>
    <row r="266" spans="1:15" s="2" customFormat="1" ht="15.75" customHeight="1" x14ac:dyDescent="0.2">
      <c r="B266" s="97"/>
      <c r="C266" s="151" t="s">
        <v>258</v>
      </c>
      <c r="D266" s="292">
        <v>470</v>
      </c>
      <c r="E266" s="116">
        <v>4</v>
      </c>
      <c r="F266" s="455" t="s">
        <v>24</v>
      </c>
      <c r="G266" s="118">
        <f t="shared" si="4"/>
        <v>1880</v>
      </c>
      <c r="H266" s="116"/>
      <c r="I266" s="119"/>
      <c r="J266" s="116">
        <v>4</v>
      </c>
      <c r="K266" s="119">
        <f t="shared" si="5"/>
        <v>1880</v>
      </c>
      <c r="L266" s="120"/>
      <c r="M266" s="121"/>
      <c r="N266" s="120"/>
      <c r="O266" s="120"/>
    </row>
    <row r="267" spans="1:15" s="2" customFormat="1" ht="15.75" customHeight="1" x14ac:dyDescent="0.2">
      <c r="B267" s="97"/>
      <c r="C267" s="74" t="s">
        <v>259</v>
      </c>
      <c r="D267" s="292">
        <v>800</v>
      </c>
      <c r="E267" s="116">
        <v>1</v>
      </c>
      <c r="F267" s="97" t="s">
        <v>26</v>
      </c>
      <c r="G267" s="118">
        <f t="shared" si="4"/>
        <v>800</v>
      </c>
      <c r="H267" s="116"/>
      <c r="I267" s="119"/>
      <c r="J267" s="116">
        <v>1</v>
      </c>
      <c r="K267" s="119">
        <f t="shared" si="5"/>
        <v>800</v>
      </c>
      <c r="L267" s="120"/>
      <c r="M267" s="121"/>
      <c r="N267" s="120"/>
      <c r="O267" s="120"/>
    </row>
    <row r="268" spans="1:15" s="2" customFormat="1" ht="15.75" customHeight="1" x14ac:dyDescent="0.2">
      <c r="B268" s="97"/>
      <c r="C268" s="74" t="s">
        <v>260</v>
      </c>
      <c r="D268" s="292">
        <v>800</v>
      </c>
      <c r="E268" s="116">
        <v>1</v>
      </c>
      <c r="F268" s="97" t="s">
        <v>26</v>
      </c>
      <c r="G268" s="118">
        <f t="shared" si="4"/>
        <v>800</v>
      </c>
      <c r="H268" s="116"/>
      <c r="I268" s="119"/>
      <c r="J268" s="116">
        <v>1</v>
      </c>
      <c r="K268" s="119">
        <f t="shared" si="5"/>
        <v>800</v>
      </c>
      <c r="L268" s="120"/>
      <c r="M268" s="121"/>
      <c r="N268" s="120"/>
      <c r="O268" s="120"/>
    </row>
    <row r="269" spans="1:15" s="2" customFormat="1" ht="15.75" customHeight="1" x14ac:dyDescent="0.2">
      <c r="A269" s="7"/>
      <c r="B269" s="97"/>
      <c r="C269" s="74" t="s">
        <v>261</v>
      </c>
      <c r="D269" s="292">
        <v>870</v>
      </c>
      <c r="E269" s="116">
        <v>1</v>
      </c>
      <c r="F269" s="97" t="s">
        <v>26</v>
      </c>
      <c r="G269" s="118">
        <f t="shared" si="4"/>
        <v>870</v>
      </c>
      <c r="H269" s="116"/>
      <c r="I269" s="119"/>
      <c r="J269" s="116">
        <v>1</v>
      </c>
      <c r="K269" s="119">
        <f t="shared" si="5"/>
        <v>870</v>
      </c>
      <c r="L269" s="120"/>
      <c r="M269" s="121"/>
      <c r="N269" s="120"/>
      <c r="O269" s="120"/>
    </row>
    <row r="270" spans="1:15" s="2" customFormat="1" ht="15.75" customHeight="1" x14ac:dyDescent="0.2">
      <c r="A270" s="97"/>
      <c r="B270" s="152"/>
      <c r="C270" s="74" t="s">
        <v>262</v>
      </c>
      <c r="D270" s="292">
        <v>800</v>
      </c>
      <c r="E270" s="116">
        <v>1</v>
      </c>
      <c r="F270" s="97" t="s">
        <v>26</v>
      </c>
      <c r="G270" s="118">
        <f t="shared" si="4"/>
        <v>800</v>
      </c>
      <c r="H270" s="97"/>
      <c r="I270" s="154"/>
      <c r="J270" s="116">
        <v>1</v>
      </c>
      <c r="K270" s="119">
        <f t="shared" si="5"/>
        <v>800</v>
      </c>
      <c r="L270" s="97"/>
      <c r="M270" s="154"/>
      <c r="N270" s="97"/>
      <c r="O270" s="154"/>
    </row>
    <row r="271" spans="1:15" s="2" customFormat="1" ht="15.75" customHeight="1" x14ac:dyDescent="0.2">
      <c r="A271" s="307"/>
      <c r="B271" s="124"/>
      <c r="C271" s="289"/>
      <c r="D271" s="153"/>
      <c r="E271" s="238"/>
      <c r="F271" s="124"/>
      <c r="G271" s="118"/>
      <c r="H271" s="97"/>
      <c r="I271" s="154"/>
      <c r="J271" s="238"/>
      <c r="K271" s="119"/>
      <c r="L271" s="97"/>
      <c r="M271" s="154"/>
      <c r="N271" s="97"/>
      <c r="O271" s="154"/>
    </row>
    <row r="272" spans="1:15" s="2" customFormat="1" ht="15.75" customHeight="1" x14ac:dyDescent="0.2">
      <c r="A272" s="306"/>
      <c r="B272" s="124"/>
      <c r="C272" s="289"/>
      <c r="D272" s="153"/>
      <c r="E272" s="238"/>
      <c r="F272" s="124"/>
      <c r="G272" s="118"/>
      <c r="H272" s="97"/>
      <c r="I272" s="154"/>
      <c r="J272" s="238"/>
      <c r="K272" s="119"/>
      <c r="L272" s="97"/>
      <c r="M272" s="154"/>
      <c r="N272" s="97"/>
      <c r="O272" s="154"/>
    </row>
    <row r="273" spans="1:15" s="2" customFormat="1" ht="15.75" customHeight="1" x14ac:dyDescent="0.2">
      <c r="A273" s="306"/>
      <c r="B273" s="124"/>
      <c r="C273" s="289"/>
      <c r="D273" s="153"/>
      <c r="E273" s="238"/>
      <c r="F273" s="124"/>
      <c r="G273" s="118"/>
      <c r="H273" s="97"/>
      <c r="I273" s="154"/>
      <c r="J273" s="238"/>
      <c r="K273" s="119"/>
      <c r="L273" s="97"/>
      <c r="M273" s="154"/>
      <c r="N273" s="97"/>
      <c r="O273" s="154"/>
    </row>
    <row r="274" spans="1:15" s="2" customFormat="1" ht="15.75" customHeight="1" x14ac:dyDescent="0.2">
      <c r="B274" s="97"/>
      <c r="C274" s="123"/>
      <c r="D274" s="115"/>
      <c r="E274" s="116"/>
      <c r="F274" s="117"/>
      <c r="G274" s="118"/>
      <c r="H274" s="97"/>
      <c r="I274" s="119"/>
      <c r="J274" s="116"/>
      <c r="K274" s="119"/>
      <c r="L274" s="97"/>
      <c r="M274" s="119"/>
      <c r="N274" s="97"/>
      <c r="O274" s="119"/>
    </row>
    <row r="275" spans="1:15" x14ac:dyDescent="0.2">
      <c r="A275" s="4"/>
      <c r="B275" s="49"/>
      <c r="C275" s="42" t="s">
        <v>38</v>
      </c>
      <c r="D275" s="43"/>
      <c r="E275" s="147"/>
      <c r="F275" s="148"/>
      <c r="G275" s="149">
        <f>SUM(G265:G274)</f>
        <v>8345</v>
      </c>
      <c r="H275" s="49"/>
      <c r="I275" s="150"/>
      <c r="J275" s="49"/>
      <c r="K275" s="150">
        <f>SUM(K265:K274)</f>
        <v>8345</v>
      </c>
      <c r="L275" s="49"/>
      <c r="M275" s="150"/>
      <c r="N275" s="49"/>
      <c r="O275" s="150"/>
    </row>
    <row r="276" spans="1:15" ht="18" x14ac:dyDescent="0.25">
      <c r="A276" s="8"/>
      <c r="B276" s="50" t="s">
        <v>30</v>
      </c>
      <c r="C276" s="51"/>
      <c r="E276" s="52" t="s">
        <v>32</v>
      </c>
      <c r="F276" s="52"/>
      <c r="G276" s="52"/>
      <c r="H276" s="52"/>
      <c r="I276" s="193"/>
      <c r="K276" s="52" t="s">
        <v>33</v>
      </c>
      <c r="L276" s="51"/>
      <c r="N276" s="51"/>
      <c r="O276" s="53" t="s">
        <v>31</v>
      </c>
    </row>
    <row r="277" spans="1:15" ht="15.75" customHeight="1" x14ac:dyDescent="0.25">
      <c r="A277" s="8"/>
      <c r="B277" s="50"/>
      <c r="C277" s="51"/>
      <c r="E277" s="52"/>
      <c r="F277" s="52"/>
      <c r="G277" s="52"/>
      <c r="H277" s="52"/>
      <c r="I277" s="193"/>
      <c r="L277" s="51"/>
      <c r="M277" s="52"/>
      <c r="N277" s="51"/>
      <c r="O277" s="53"/>
    </row>
    <row r="278" spans="1:15" ht="12.75" customHeight="1" x14ac:dyDescent="0.25">
      <c r="A278" s="5"/>
      <c r="B278" s="50"/>
      <c r="C278" s="51"/>
      <c r="D278" s="52"/>
      <c r="E278" s="52"/>
      <c r="F278" s="52"/>
      <c r="G278" s="52"/>
      <c r="H278" s="52"/>
      <c r="I278" s="52"/>
      <c r="J278" s="52"/>
      <c r="K278" s="51"/>
      <c r="L278" s="51"/>
      <c r="M278" s="51"/>
      <c r="N278" s="51"/>
      <c r="O278" s="53"/>
    </row>
    <row r="279" spans="1:15" ht="15" x14ac:dyDescent="0.2">
      <c r="A279" s="3"/>
      <c r="B279" s="476" t="s">
        <v>97</v>
      </c>
      <c r="C279" s="465"/>
      <c r="E279" s="155" t="s">
        <v>34</v>
      </c>
      <c r="F279" s="155"/>
      <c r="G279" s="155"/>
      <c r="H279" s="155"/>
      <c r="I279" s="155"/>
      <c r="J279" s="155"/>
      <c r="K279" s="465" t="str">
        <f>K247</f>
        <v>PABLITO BENJAMIN P. MAGGAY II</v>
      </c>
      <c r="L279" s="465"/>
      <c r="M279" s="465"/>
      <c r="N279" s="465"/>
      <c r="O279" s="484"/>
    </row>
    <row r="280" spans="1:15" ht="15" x14ac:dyDescent="0.2">
      <c r="A280" s="3"/>
      <c r="B280" s="477" t="s">
        <v>98</v>
      </c>
      <c r="C280" s="465"/>
      <c r="D280" s="155"/>
      <c r="E280" s="155"/>
      <c r="F280" s="155" t="s">
        <v>35</v>
      </c>
      <c r="G280" s="155"/>
      <c r="H280" s="155"/>
      <c r="I280" s="155"/>
      <c r="J280" s="155"/>
      <c r="K280" s="465" t="s">
        <v>36</v>
      </c>
      <c r="L280" s="465"/>
      <c r="M280" s="465"/>
      <c r="N280" s="465"/>
      <c r="O280" s="484"/>
    </row>
    <row r="281" spans="1:15" x14ac:dyDescent="0.2">
      <c r="B281" s="24"/>
      <c r="C281" s="25"/>
      <c r="D281" s="30"/>
      <c r="E281" s="31"/>
      <c r="F281" s="32"/>
      <c r="G281" s="25"/>
      <c r="H281" s="25"/>
      <c r="I281" s="25"/>
      <c r="J281" s="25"/>
      <c r="K281" s="25"/>
      <c r="L281" s="25"/>
      <c r="M281" s="25"/>
      <c r="N281" s="25"/>
      <c r="O281" s="27"/>
    </row>
    <row r="284" spans="1:15" x14ac:dyDescent="0.2">
      <c r="B284" s="9" t="s">
        <v>29</v>
      </c>
    </row>
    <row r="286" spans="1:15" ht="15" x14ac:dyDescent="0.2">
      <c r="A286" s="4"/>
      <c r="B286" s="478" t="s">
        <v>27</v>
      </c>
      <c r="C286" s="478"/>
      <c r="D286" s="478"/>
      <c r="E286" s="478"/>
      <c r="F286" s="478"/>
      <c r="G286" s="478"/>
      <c r="H286" s="478"/>
      <c r="I286" s="478"/>
      <c r="J286" s="478"/>
      <c r="K286" s="478"/>
      <c r="L286" s="478"/>
      <c r="M286" s="478"/>
      <c r="N286" s="478"/>
      <c r="O286" s="478"/>
    </row>
    <row r="287" spans="1:15" x14ac:dyDescent="0.2">
      <c r="A287" s="4"/>
      <c r="B287" s="465" t="s">
        <v>222</v>
      </c>
      <c r="C287" s="465"/>
      <c r="D287" s="465"/>
      <c r="E287" s="465"/>
      <c r="F287" s="465"/>
      <c r="G287" s="465"/>
      <c r="H287" s="465"/>
      <c r="I287" s="465"/>
      <c r="J287" s="465"/>
      <c r="K287" s="465"/>
      <c r="L287" s="465"/>
      <c r="M287" s="465"/>
      <c r="N287" s="465"/>
      <c r="O287" s="465"/>
    </row>
    <row r="288" spans="1:15" x14ac:dyDescent="0.2">
      <c r="D288" s="54"/>
      <c r="E288" s="55"/>
      <c r="F288" s="56"/>
      <c r="G288" s="20"/>
    </row>
    <row r="289" spans="1:15" x14ac:dyDescent="0.2">
      <c r="B289" s="12" t="s">
        <v>28</v>
      </c>
      <c r="C289" s="13"/>
      <c r="D289" s="14" t="s">
        <v>22</v>
      </c>
      <c r="E289" s="15"/>
      <c r="F289" s="16"/>
      <c r="G289" s="17"/>
      <c r="H289" s="17"/>
      <c r="I289" s="17"/>
      <c r="J289" s="17"/>
      <c r="K289" s="17"/>
      <c r="L289" s="17"/>
      <c r="M289" s="17"/>
      <c r="N289" s="17"/>
      <c r="O289" s="18"/>
    </row>
    <row r="290" spans="1:15" x14ac:dyDescent="0.2">
      <c r="B290" s="19" t="s">
        <v>0</v>
      </c>
      <c r="C290" s="20"/>
      <c r="D290" s="21"/>
      <c r="E290" s="22"/>
      <c r="F290" s="23"/>
      <c r="G290" s="24" t="s">
        <v>1</v>
      </c>
      <c r="H290" s="25"/>
      <c r="I290" s="26"/>
      <c r="J290" s="25"/>
      <c r="K290" s="27"/>
      <c r="L290" s="88" t="s">
        <v>25</v>
      </c>
      <c r="M290" s="17"/>
      <c r="N290" s="17"/>
      <c r="O290" s="18"/>
    </row>
    <row r="291" spans="1:15" x14ac:dyDescent="0.2">
      <c r="B291" s="28" t="s">
        <v>19</v>
      </c>
      <c r="C291" s="29"/>
      <c r="D291" s="30" t="s">
        <v>57</v>
      </c>
      <c r="E291" s="31"/>
      <c r="F291" s="32"/>
      <c r="G291" s="24" t="s">
        <v>2</v>
      </c>
      <c r="H291" s="24" t="s">
        <v>3</v>
      </c>
      <c r="I291" s="27"/>
      <c r="J291" s="33" t="s">
        <v>4</v>
      </c>
      <c r="K291" s="18"/>
      <c r="L291" s="25" t="s">
        <v>5</v>
      </c>
      <c r="M291" s="25"/>
      <c r="N291" s="479"/>
      <c r="O291" s="480"/>
    </row>
    <row r="292" spans="1:15" x14ac:dyDescent="0.2">
      <c r="B292" s="34"/>
      <c r="C292" s="11"/>
      <c r="D292" s="21"/>
      <c r="E292" s="22"/>
      <c r="F292" s="23"/>
      <c r="G292" s="19"/>
      <c r="H292" s="24"/>
      <c r="I292" s="25"/>
      <c r="J292" s="17"/>
      <c r="K292" s="17"/>
      <c r="L292" s="25"/>
      <c r="M292" s="25"/>
      <c r="N292" s="302"/>
      <c r="O292" s="303"/>
    </row>
    <row r="293" spans="1:15" x14ac:dyDescent="0.2">
      <c r="B293" s="35"/>
      <c r="C293" s="36"/>
      <c r="D293" s="37"/>
      <c r="E293" s="38"/>
      <c r="F293" s="39"/>
      <c r="G293" s="36"/>
      <c r="H293" s="481" t="s">
        <v>6</v>
      </c>
      <c r="I293" s="482"/>
      <c r="J293" s="482"/>
      <c r="K293" s="482"/>
      <c r="L293" s="482"/>
      <c r="M293" s="482"/>
      <c r="N293" s="482"/>
      <c r="O293" s="483"/>
    </row>
    <row r="294" spans="1:15" ht="25.5" x14ac:dyDescent="0.2">
      <c r="B294" s="95" t="s">
        <v>7</v>
      </c>
      <c r="C294" s="304" t="s">
        <v>8</v>
      </c>
      <c r="D294" s="40" t="s">
        <v>9</v>
      </c>
      <c r="E294" s="41" t="s">
        <v>10</v>
      </c>
      <c r="F294" s="305" t="s">
        <v>20</v>
      </c>
      <c r="G294" s="304" t="s">
        <v>11</v>
      </c>
      <c r="H294" s="481" t="s">
        <v>12</v>
      </c>
      <c r="I294" s="483"/>
      <c r="J294" s="481" t="s">
        <v>13</v>
      </c>
      <c r="K294" s="483"/>
      <c r="L294" s="481" t="s">
        <v>14</v>
      </c>
      <c r="M294" s="483"/>
      <c r="N294" s="481" t="s">
        <v>15</v>
      </c>
      <c r="O294" s="483"/>
    </row>
    <row r="295" spans="1:15" x14ac:dyDescent="0.2">
      <c r="B295" s="42"/>
      <c r="C295" s="24"/>
      <c r="D295" s="43"/>
      <c r="E295" s="44"/>
      <c r="F295" s="308"/>
      <c r="G295" s="24"/>
      <c r="H295" s="46" t="s">
        <v>16</v>
      </c>
      <c r="I295" s="47" t="s">
        <v>17</v>
      </c>
      <c r="J295" s="47" t="s">
        <v>16</v>
      </c>
      <c r="K295" s="47" t="s">
        <v>18</v>
      </c>
      <c r="L295" s="46" t="s">
        <v>16</v>
      </c>
      <c r="M295" s="48" t="s">
        <v>18</v>
      </c>
      <c r="N295" s="46" t="s">
        <v>16</v>
      </c>
      <c r="O295" s="46" t="s">
        <v>17</v>
      </c>
    </row>
    <row r="296" spans="1:15" x14ac:dyDescent="0.2">
      <c r="A296" s="4"/>
      <c r="B296" s="132"/>
      <c r="C296" s="91"/>
      <c r="D296" s="138"/>
      <c r="E296" s="133"/>
      <c r="F296" s="134"/>
      <c r="G296" s="135"/>
      <c r="H296" s="133"/>
      <c r="I296" s="136"/>
      <c r="J296" s="132"/>
      <c r="K296" s="132"/>
      <c r="L296" s="137"/>
      <c r="M296" s="35"/>
      <c r="N296" s="137"/>
      <c r="O296" s="137"/>
    </row>
    <row r="297" spans="1:15" s="2" customFormat="1" x14ac:dyDescent="0.2">
      <c r="B297" s="97"/>
      <c r="C297" s="417" t="s">
        <v>163</v>
      </c>
      <c r="D297" s="447">
        <f>1360/17</f>
        <v>80</v>
      </c>
      <c r="E297" s="116">
        <v>17</v>
      </c>
      <c r="F297" s="456" t="s">
        <v>48</v>
      </c>
      <c r="G297" s="118">
        <f>E297*D297</f>
        <v>1360</v>
      </c>
      <c r="H297" s="116"/>
      <c r="I297" s="119"/>
      <c r="J297" s="242">
        <v>17</v>
      </c>
      <c r="K297" s="119">
        <f>J297*D297</f>
        <v>1360</v>
      </c>
      <c r="L297" s="120"/>
      <c r="M297" s="121"/>
      <c r="N297" s="120"/>
      <c r="O297" s="120"/>
    </row>
    <row r="298" spans="1:15" s="2" customFormat="1" x14ac:dyDescent="0.2">
      <c r="B298" s="97"/>
      <c r="C298" s="417" t="s">
        <v>263</v>
      </c>
      <c r="D298" s="448">
        <f>360/2</f>
        <v>180</v>
      </c>
      <c r="E298" s="116">
        <v>2</v>
      </c>
      <c r="F298" s="456" t="s">
        <v>24</v>
      </c>
      <c r="G298" s="118">
        <f>E298*D298</f>
        <v>360</v>
      </c>
      <c r="H298" s="116"/>
      <c r="I298" s="119"/>
      <c r="J298" s="242">
        <v>2</v>
      </c>
      <c r="K298" s="119">
        <f>J298*D298</f>
        <v>360</v>
      </c>
      <c r="L298" s="120"/>
      <c r="M298" s="121"/>
      <c r="N298" s="120"/>
      <c r="O298" s="120"/>
    </row>
    <row r="299" spans="1:15" s="2" customFormat="1" ht="12.75" x14ac:dyDescent="0.2">
      <c r="B299" s="97"/>
      <c r="C299" s="241"/>
      <c r="D299" s="292"/>
      <c r="E299" s="242"/>
      <c r="F299" s="236"/>
      <c r="G299" s="118"/>
      <c r="H299" s="116"/>
      <c r="I299" s="119"/>
      <c r="J299" s="242"/>
      <c r="K299" s="119"/>
      <c r="L299" s="120"/>
      <c r="M299" s="121"/>
      <c r="N299" s="120"/>
      <c r="O299" s="120"/>
    </row>
    <row r="300" spans="1:15" s="2" customFormat="1" ht="12.75" x14ac:dyDescent="0.2">
      <c r="B300" s="97"/>
      <c r="C300" s="241"/>
      <c r="D300" s="243"/>
      <c r="E300" s="242"/>
      <c r="F300" s="236"/>
      <c r="G300" s="118"/>
      <c r="H300" s="116"/>
      <c r="I300" s="119"/>
      <c r="J300" s="242"/>
      <c r="K300" s="119"/>
      <c r="L300" s="120"/>
      <c r="M300" s="121"/>
      <c r="N300" s="120"/>
      <c r="O300" s="120"/>
    </row>
    <row r="301" spans="1:15" s="2" customFormat="1" ht="12.75" x14ac:dyDescent="0.2">
      <c r="A301" s="7"/>
      <c r="B301" s="97"/>
      <c r="C301" s="74"/>
      <c r="D301" s="115"/>
      <c r="E301" s="116"/>
      <c r="F301" s="390"/>
      <c r="G301" s="118"/>
      <c r="H301" s="116"/>
      <c r="I301" s="119"/>
      <c r="J301" s="116"/>
      <c r="K301" s="119"/>
      <c r="L301" s="120"/>
      <c r="M301" s="121"/>
      <c r="N301" s="120"/>
      <c r="O301" s="120"/>
    </row>
    <row r="302" spans="1:15" ht="12.75" x14ac:dyDescent="0.2">
      <c r="A302" s="97"/>
      <c r="B302" s="152"/>
      <c r="C302" s="124"/>
      <c r="D302" s="119"/>
      <c r="E302" s="97"/>
      <c r="F302" s="157"/>
      <c r="G302" s="118"/>
      <c r="H302" s="97"/>
      <c r="I302" s="154"/>
      <c r="J302" s="97"/>
      <c r="K302" s="119"/>
      <c r="L302" s="97"/>
      <c r="M302" s="154"/>
      <c r="N302" s="97"/>
      <c r="O302" s="154"/>
    </row>
    <row r="303" spans="1:15" ht="12.75" x14ac:dyDescent="0.2">
      <c r="A303" s="307"/>
      <c r="B303" s="124"/>
      <c r="C303" s="77"/>
      <c r="D303" s="119"/>
      <c r="E303" s="97"/>
      <c r="F303" s="158"/>
      <c r="G303" s="118"/>
      <c r="H303" s="97"/>
      <c r="I303" s="154"/>
      <c r="J303" s="97"/>
      <c r="K303" s="119"/>
      <c r="L303" s="97"/>
      <c r="M303" s="154"/>
      <c r="N303" s="97"/>
      <c r="O303" s="154"/>
    </row>
    <row r="304" spans="1:15" ht="12.75" x14ac:dyDescent="0.2">
      <c r="A304" s="306"/>
      <c r="B304" s="124"/>
      <c r="C304" s="77"/>
      <c r="D304" s="119"/>
      <c r="E304" s="97"/>
      <c r="F304" s="156"/>
      <c r="G304" s="118"/>
      <c r="H304" s="97"/>
      <c r="I304" s="154"/>
      <c r="J304" s="97"/>
      <c r="K304" s="119"/>
      <c r="L304" s="97"/>
      <c r="M304" s="154"/>
      <c r="N304" s="97"/>
      <c r="O304" s="154"/>
    </row>
    <row r="305" spans="1:15" ht="12.75" x14ac:dyDescent="0.2">
      <c r="A305" s="306"/>
      <c r="B305" s="124"/>
      <c r="C305" s="77"/>
      <c r="D305" s="119"/>
      <c r="E305" s="97"/>
      <c r="F305" s="156"/>
      <c r="G305" s="154"/>
      <c r="H305" s="97"/>
      <c r="I305" s="154"/>
      <c r="J305" s="97"/>
      <c r="K305" s="154"/>
      <c r="L305" s="97"/>
      <c r="M305" s="154"/>
      <c r="N305" s="97"/>
      <c r="O305" s="154"/>
    </row>
    <row r="306" spans="1:15" x14ac:dyDescent="0.2">
      <c r="A306" s="2"/>
      <c r="B306" s="41"/>
      <c r="C306" s="145"/>
      <c r="D306" s="115"/>
      <c r="E306" s="139"/>
      <c r="F306" s="140"/>
      <c r="G306" s="118"/>
      <c r="H306" s="139"/>
      <c r="I306" s="119"/>
      <c r="J306" s="41"/>
      <c r="K306" s="142"/>
      <c r="L306" s="41"/>
      <c r="M306" s="142"/>
      <c r="N306" s="41"/>
      <c r="O306" s="142"/>
    </row>
    <row r="307" spans="1:15" x14ac:dyDescent="0.2">
      <c r="A307" s="6"/>
      <c r="B307" s="41"/>
      <c r="C307" s="41"/>
      <c r="D307" s="115"/>
      <c r="E307" s="139"/>
      <c r="F307" s="140"/>
      <c r="G307" s="141"/>
      <c r="H307" s="139"/>
      <c r="I307" s="142"/>
      <c r="J307" s="41"/>
      <c r="K307" s="142"/>
      <c r="L307" s="41"/>
      <c r="M307" s="142"/>
      <c r="N307" s="41"/>
      <c r="O307" s="142"/>
    </row>
    <row r="308" spans="1:15" x14ac:dyDescent="0.2">
      <c r="A308" s="2"/>
      <c r="B308" s="41"/>
      <c r="C308" s="144"/>
      <c r="D308" s="115"/>
      <c r="E308" s="139"/>
      <c r="F308" s="145"/>
      <c r="G308" s="146"/>
      <c r="H308" s="41"/>
      <c r="I308" s="142"/>
      <c r="J308" s="41"/>
      <c r="K308" s="142"/>
      <c r="L308" s="41"/>
      <c r="M308" s="142"/>
      <c r="N308" s="41"/>
      <c r="O308" s="142"/>
    </row>
    <row r="309" spans="1:15" x14ac:dyDescent="0.2">
      <c r="A309" s="4"/>
      <c r="B309" s="49"/>
      <c r="C309" s="42" t="s">
        <v>38</v>
      </c>
      <c r="D309" s="138"/>
      <c r="E309" s="147"/>
      <c r="F309" s="148"/>
      <c r="G309" s="149">
        <f>SUM(G297:G308)</f>
        <v>1720</v>
      </c>
      <c r="H309" s="49"/>
      <c r="I309" s="150"/>
      <c r="J309" s="49"/>
      <c r="K309" s="150">
        <f>SUM(K297:K308)</f>
        <v>1720</v>
      </c>
      <c r="L309" s="49"/>
      <c r="M309" s="150"/>
      <c r="N309" s="49"/>
      <c r="O309" s="150"/>
    </row>
    <row r="310" spans="1:15" x14ac:dyDescent="0.2">
      <c r="B310" s="36"/>
      <c r="C310" s="57"/>
      <c r="D310" s="58"/>
      <c r="E310" s="59"/>
      <c r="F310" s="60"/>
      <c r="G310" s="20"/>
      <c r="H310" s="20"/>
      <c r="I310" s="57"/>
      <c r="J310" s="57"/>
      <c r="K310" s="57"/>
      <c r="L310" s="57"/>
      <c r="M310" s="57"/>
      <c r="N310" s="57"/>
      <c r="O310" s="61"/>
    </row>
    <row r="311" spans="1:15" ht="18" x14ac:dyDescent="0.25">
      <c r="A311" s="8"/>
      <c r="B311" s="50" t="s">
        <v>30</v>
      </c>
      <c r="C311" s="51"/>
      <c r="E311" s="52" t="s">
        <v>32</v>
      </c>
      <c r="F311" s="52"/>
      <c r="G311" s="52"/>
      <c r="H311" s="52"/>
      <c r="I311" s="193"/>
      <c r="K311" s="52" t="s">
        <v>33</v>
      </c>
      <c r="L311" s="51"/>
      <c r="N311" s="51"/>
      <c r="O311" s="53" t="s">
        <v>31</v>
      </c>
    </row>
    <row r="312" spans="1:15" ht="15" x14ac:dyDescent="0.25">
      <c r="A312" s="5"/>
      <c r="B312" s="50"/>
      <c r="C312" s="51"/>
      <c r="D312" s="52"/>
      <c r="E312" s="52"/>
      <c r="F312" s="52"/>
      <c r="G312" s="52"/>
      <c r="H312" s="52"/>
      <c r="I312" s="52"/>
      <c r="J312" s="52"/>
      <c r="K312" s="51"/>
      <c r="L312" s="51"/>
      <c r="M312" s="51"/>
      <c r="N312" s="51"/>
      <c r="O312" s="53"/>
    </row>
    <row r="313" spans="1:15" ht="15" x14ac:dyDescent="0.2">
      <c r="A313" s="3"/>
      <c r="B313" s="476" t="s">
        <v>62</v>
      </c>
      <c r="C313" s="465"/>
      <c r="E313" s="155" t="s">
        <v>34</v>
      </c>
      <c r="F313" s="155"/>
      <c r="G313" s="155"/>
      <c r="H313" s="155"/>
      <c r="I313" s="155"/>
      <c r="J313" s="155"/>
      <c r="K313" s="465" t="str">
        <f>K279</f>
        <v>PABLITO BENJAMIN P. MAGGAY II</v>
      </c>
      <c r="L313" s="465"/>
      <c r="M313" s="465"/>
      <c r="N313" s="465"/>
      <c r="O313" s="484"/>
    </row>
    <row r="314" spans="1:15" ht="15" x14ac:dyDescent="0.2">
      <c r="A314" s="3"/>
      <c r="B314" s="477" t="s">
        <v>264</v>
      </c>
      <c r="C314" s="465"/>
      <c r="D314" s="155"/>
      <c r="E314" s="155"/>
      <c r="F314" s="155" t="s">
        <v>35</v>
      </c>
      <c r="G314" s="155"/>
      <c r="H314" s="155"/>
      <c r="I314" s="155"/>
      <c r="J314" s="155"/>
      <c r="K314" s="465" t="s">
        <v>36</v>
      </c>
      <c r="L314" s="465"/>
      <c r="M314" s="465"/>
      <c r="N314" s="465"/>
      <c r="O314" s="484"/>
    </row>
    <row r="315" spans="1:15" x14ac:dyDescent="0.2">
      <c r="B315" s="24"/>
      <c r="C315" s="25"/>
      <c r="D315" s="30"/>
      <c r="E315" s="31"/>
      <c r="F315" s="32"/>
      <c r="G315" s="25"/>
      <c r="H315" s="25"/>
      <c r="I315" s="25"/>
      <c r="J315" s="25"/>
      <c r="K315" s="25"/>
      <c r="L315" s="25"/>
      <c r="M315" s="25"/>
      <c r="N315" s="25"/>
      <c r="O315" s="27"/>
    </row>
    <row r="319" spans="1:15" x14ac:dyDescent="0.2">
      <c r="B319" s="9" t="s">
        <v>29</v>
      </c>
    </row>
    <row r="321" spans="1:15" ht="15" x14ac:dyDescent="0.2">
      <c r="A321" s="4"/>
      <c r="B321" s="478" t="s">
        <v>27</v>
      </c>
      <c r="C321" s="478"/>
      <c r="D321" s="478"/>
      <c r="E321" s="478"/>
      <c r="F321" s="478"/>
      <c r="G321" s="478"/>
      <c r="H321" s="478"/>
      <c r="I321" s="478"/>
      <c r="J321" s="478"/>
      <c r="K321" s="478"/>
      <c r="L321" s="478"/>
      <c r="M321" s="478"/>
      <c r="N321" s="478"/>
      <c r="O321" s="478"/>
    </row>
    <row r="322" spans="1:15" x14ac:dyDescent="0.2">
      <c r="A322" s="4"/>
      <c r="B322" s="465" t="s">
        <v>222</v>
      </c>
      <c r="C322" s="465"/>
      <c r="D322" s="465"/>
      <c r="E322" s="465"/>
      <c r="F322" s="465"/>
      <c r="G322" s="465"/>
      <c r="H322" s="465"/>
      <c r="I322" s="465"/>
      <c r="J322" s="465"/>
      <c r="K322" s="465"/>
      <c r="L322" s="465"/>
      <c r="M322" s="465"/>
      <c r="N322" s="465"/>
      <c r="O322" s="465"/>
    </row>
    <row r="323" spans="1:15" x14ac:dyDescent="0.2">
      <c r="D323" s="54"/>
      <c r="E323" s="55"/>
      <c r="F323" s="56"/>
      <c r="G323" s="20"/>
    </row>
    <row r="324" spans="1:15" x14ac:dyDescent="0.2">
      <c r="B324" s="12" t="s">
        <v>28</v>
      </c>
      <c r="C324" s="13"/>
      <c r="D324" s="14" t="s">
        <v>22</v>
      </c>
      <c r="E324" s="15"/>
      <c r="F324" s="16"/>
      <c r="G324" s="17"/>
      <c r="H324" s="17"/>
      <c r="I324" s="17"/>
      <c r="J324" s="17"/>
      <c r="K324" s="17"/>
      <c r="L324" s="17"/>
      <c r="M324" s="17"/>
      <c r="N324" s="17"/>
      <c r="O324" s="18"/>
    </row>
    <row r="325" spans="1:15" x14ac:dyDescent="0.2">
      <c r="B325" s="19" t="s">
        <v>0</v>
      </c>
      <c r="C325" s="20"/>
      <c r="D325" s="21"/>
      <c r="E325" s="22"/>
      <c r="F325" s="23"/>
      <c r="G325" s="24" t="s">
        <v>1</v>
      </c>
      <c r="H325" s="25"/>
      <c r="I325" s="26"/>
      <c r="J325" s="25"/>
      <c r="K325" s="27"/>
      <c r="L325" s="88" t="s">
        <v>25</v>
      </c>
      <c r="M325" s="17"/>
      <c r="N325" s="17"/>
      <c r="O325" s="18"/>
    </row>
    <row r="326" spans="1:15" x14ac:dyDescent="0.2">
      <c r="B326" s="28" t="s">
        <v>19</v>
      </c>
      <c r="C326" s="29"/>
      <c r="D326" s="30" t="s">
        <v>266</v>
      </c>
      <c r="E326" s="31"/>
      <c r="F326" s="32"/>
      <c r="G326" s="24" t="s">
        <v>2</v>
      </c>
      <c r="H326" s="24" t="s">
        <v>3</v>
      </c>
      <c r="I326" s="27"/>
      <c r="J326" s="33" t="s">
        <v>4</v>
      </c>
      <c r="K326" s="18"/>
      <c r="L326" s="25" t="s">
        <v>5</v>
      </c>
      <c r="M326" s="25"/>
      <c r="N326" s="479"/>
      <c r="O326" s="480"/>
    </row>
    <row r="327" spans="1:15" x14ac:dyDescent="0.2">
      <c r="B327" s="34"/>
      <c r="C327" s="11"/>
      <c r="D327" s="21"/>
      <c r="E327" s="22"/>
      <c r="F327" s="23"/>
      <c r="G327" s="19"/>
      <c r="H327" s="24"/>
      <c r="I327" s="25"/>
      <c r="J327" s="17"/>
      <c r="K327" s="17"/>
      <c r="L327" s="25"/>
      <c r="M327" s="25"/>
      <c r="N327" s="458"/>
      <c r="O327" s="459"/>
    </row>
    <row r="328" spans="1:15" x14ac:dyDescent="0.2">
      <c r="B328" s="35"/>
      <c r="C328" s="36"/>
      <c r="D328" s="37"/>
      <c r="E328" s="38"/>
      <c r="F328" s="39"/>
      <c r="G328" s="36"/>
      <c r="H328" s="481" t="s">
        <v>6</v>
      </c>
      <c r="I328" s="482"/>
      <c r="J328" s="482"/>
      <c r="K328" s="482"/>
      <c r="L328" s="482"/>
      <c r="M328" s="482"/>
      <c r="N328" s="482"/>
      <c r="O328" s="483"/>
    </row>
    <row r="329" spans="1:15" ht="25.5" x14ac:dyDescent="0.2">
      <c r="B329" s="95" t="s">
        <v>7</v>
      </c>
      <c r="C329" s="460" t="s">
        <v>8</v>
      </c>
      <c r="D329" s="40" t="s">
        <v>9</v>
      </c>
      <c r="E329" s="41" t="s">
        <v>10</v>
      </c>
      <c r="F329" s="457" t="s">
        <v>20</v>
      </c>
      <c r="G329" s="460" t="s">
        <v>11</v>
      </c>
      <c r="H329" s="481" t="s">
        <v>12</v>
      </c>
      <c r="I329" s="483"/>
      <c r="J329" s="481" t="s">
        <v>13</v>
      </c>
      <c r="K329" s="483"/>
      <c r="L329" s="481" t="s">
        <v>14</v>
      </c>
      <c r="M329" s="483"/>
      <c r="N329" s="481" t="s">
        <v>15</v>
      </c>
      <c r="O329" s="483"/>
    </row>
    <row r="330" spans="1:15" x14ac:dyDescent="0.2">
      <c r="B330" s="42"/>
      <c r="C330" s="24"/>
      <c r="D330" s="43"/>
      <c r="E330" s="44"/>
      <c r="F330" s="463"/>
      <c r="G330" s="24"/>
      <c r="H330" s="46" t="s">
        <v>16</v>
      </c>
      <c r="I330" s="47" t="s">
        <v>17</v>
      </c>
      <c r="J330" s="47" t="s">
        <v>16</v>
      </c>
      <c r="K330" s="47" t="s">
        <v>18</v>
      </c>
      <c r="L330" s="46" t="s">
        <v>16</v>
      </c>
      <c r="M330" s="48" t="s">
        <v>18</v>
      </c>
      <c r="N330" s="46" t="s">
        <v>16</v>
      </c>
      <c r="O330" s="46" t="s">
        <v>17</v>
      </c>
    </row>
    <row r="331" spans="1:15" x14ac:dyDescent="0.2">
      <c r="A331" s="4"/>
      <c r="B331" s="132"/>
      <c r="C331" s="91"/>
      <c r="D331" s="138"/>
      <c r="E331" s="133"/>
      <c r="F331" s="134"/>
      <c r="G331" s="135"/>
      <c r="H331" s="133"/>
      <c r="I331" s="136"/>
      <c r="J331" s="132"/>
      <c r="K331" s="132"/>
      <c r="L331" s="137"/>
      <c r="M331" s="35"/>
      <c r="N331" s="137"/>
      <c r="O331" s="137"/>
    </row>
    <row r="332" spans="1:15" s="2" customFormat="1" x14ac:dyDescent="0.2">
      <c r="B332" s="97"/>
      <c r="C332" s="275" t="s">
        <v>167</v>
      </c>
      <c r="D332" s="447">
        <v>1000</v>
      </c>
      <c r="E332" s="116">
        <v>1</v>
      </c>
      <c r="F332" s="462" t="s">
        <v>170</v>
      </c>
      <c r="G332" s="118">
        <f>E332*D332</f>
        <v>1000</v>
      </c>
      <c r="H332" s="116"/>
      <c r="I332" s="119"/>
      <c r="J332" s="242">
        <v>1</v>
      </c>
      <c r="K332" s="119">
        <f>J332*D332</f>
        <v>1000</v>
      </c>
      <c r="L332" s="120"/>
      <c r="M332" s="121"/>
      <c r="N332" s="120"/>
      <c r="O332" s="120"/>
    </row>
    <row r="333" spans="1:15" s="2" customFormat="1" x14ac:dyDescent="0.2">
      <c r="B333" s="97"/>
      <c r="C333" s="275" t="s">
        <v>168</v>
      </c>
      <c r="D333" s="448">
        <v>1000</v>
      </c>
      <c r="E333" s="116">
        <v>2</v>
      </c>
      <c r="F333" s="462" t="s">
        <v>265</v>
      </c>
      <c r="G333" s="118">
        <f>E333*D333</f>
        <v>2000</v>
      </c>
      <c r="H333" s="116"/>
      <c r="I333" s="119"/>
      <c r="J333" s="242">
        <v>2</v>
      </c>
      <c r="K333" s="119">
        <f>J333*D333</f>
        <v>2000</v>
      </c>
      <c r="L333" s="120"/>
      <c r="M333" s="121"/>
      <c r="N333" s="120"/>
      <c r="O333" s="120"/>
    </row>
    <row r="334" spans="1:15" s="2" customFormat="1" ht="12.75" x14ac:dyDescent="0.2">
      <c r="B334" s="97"/>
      <c r="C334" s="241"/>
      <c r="D334" s="292"/>
      <c r="E334" s="242"/>
      <c r="F334" s="236"/>
      <c r="G334" s="118"/>
      <c r="H334" s="116"/>
      <c r="I334" s="119"/>
      <c r="J334" s="242"/>
      <c r="K334" s="119"/>
      <c r="L334" s="120"/>
      <c r="M334" s="121"/>
      <c r="N334" s="120"/>
      <c r="O334" s="120"/>
    </row>
    <row r="335" spans="1:15" s="2" customFormat="1" ht="12.75" x14ac:dyDescent="0.2">
      <c r="B335" s="97"/>
      <c r="C335" s="241"/>
      <c r="D335" s="243"/>
      <c r="E335" s="242"/>
      <c r="F335" s="236"/>
      <c r="G335" s="118"/>
      <c r="H335" s="116"/>
      <c r="I335" s="119"/>
      <c r="J335" s="242"/>
      <c r="K335" s="119"/>
      <c r="L335" s="120"/>
      <c r="M335" s="121"/>
      <c r="N335" s="120"/>
      <c r="O335" s="120"/>
    </row>
    <row r="336" spans="1:15" s="2" customFormat="1" ht="12.75" x14ac:dyDescent="0.2">
      <c r="A336" s="7"/>
      <c r="B336" s="97"/>
      <c r="C336" s="74"/>
      <c r="D336" s="115"/>
      <c r="E336" s="116"/>
      <c r="F336" s="462"/>
      <c r="G336" s="118"/>
      <c r="H336" s="116"/>
      <c r="I336" s="119"/>
      <c r="J336" s="116"/>
      <c r="K336" s="119"/>
      <c r="L336" s="120"/>
      <c r="M336" s="121"/>
      <c r="N336" s="120"/>
      <c r="O336" s="120"/>
    </row>
    <row r="337" spans="1:15" ht="12.75" x14ac:dyDescent="0.2">
      <c r="A337" s="97"/>
      <c r="B337" s="152"/>
      <c r="C337" s="124"/>
      <c r="D337" s="119"/>
      <c r="E337" s="97"/>
      <c r="F337" s="157"/>
      <c r="G337" s="118"/>
      <c r="H337" s="97"/>
      <c r="I337" s="154"/>
      <c r="J337" s="97"/>
      <c r="K337" s="119"/>
      <c r="L337" s="97"/>
      <c r="M337" s="154"/>
      <c r="N337" s="97"/>
      <c r="O337" s="154"/>
    </row>
    <row r="338" spans="1:15" ht="12.75" x14ac:dyDescent="0.2">
      <c r="A338" s="462"/>
      <c r="B338" s="124"/>
      <c r="C338" s="77"/>
      <c r="D338" s="119"/>
      <c r="E338" s="97"/>
      <c r="F338" s="158"/>
      <c r="G338" s="118"/>
      <c r="H338" s="97"/>
      <c r="I338" s="154"/>
      <c r="J338" s="97"/>
      <c r="K338" s="119"/>
      <c r="L338" s="97"/>
      <c r="M338" s="154"/>
      <c r="N338" s="97"/>
      <c r="O338" s="154"/>
    </row>
    <row r="339" spans="1:15" ht="12.75" x14ac:dyDescent="0.2">
      <c r="A339" s="461"/>
      <c r="B339" s="124"/>
      <c r="C339" s="77"/>
      <c r="D339" s="119"/>
      <c r="E339" s="97"/>
      <c r="F339" s="156"/>
      <c r="G339" s="118"/>
      <c r="H339" s="97"/>
      <c r="I339" s="154"/>
      <c r="J339" s="97"/>
      <c r="K339" s="119"/>
      <c r="L339" s="97"/>
      <c r="M339" s="154"/>
      <c r="N339" s="97"/>
      <c r="O339" s="154"/>
    </row>
    <row r="340" spans="1:15" ht="12.75" x14ac:dyDescent="0.2">
      <c r="A340" s="461"/>
      <c r="B340" s="124"/>
      <c r="C340" s="77"/>
      <c r="D340" s="119"/>
      <c r="E340" s="97"/>
      <c r="F340" s="156"/>
      <c r="G340" s="154"/>
      <c r="H340" s="97"/>
      <c r="I340" s="154"/>
      <c r="J340" s="97"/>
      <c r="K340" s="154"/>
      <c r="L340" s="97"/>
      <c r="M340" s="154"/>
      <c r="N340" s="97"/>
      <c r="O340" s="154"/>
    </row>
    <row r="341" spans="1:15" x14ac:dyDescent="0.2">
      <c r="A341" s="2"/>
      <c r="B341" s="41"/>
      <c r="C341" s="145"/>
      <c r="D341" s="115"/>
      <c r="E341" s="139"/>
      <c r="F341" s="140"/>
      <c r="G341" s="118"/>
      <c r="H341" s="139"/>
      <c r="I341" s="119"/>
      <c r="J341" s="41"/>
      <c r="K341" s="142"/>
      <c r="L341" s="41"/>
      <c r="M341" s="142"/>
      <c r="N341" s="41"/>
      <c r="O341" s="142"/>
    </row>
    <row r="342" spans="1:15" x14ac:dyDescent="0.2">
      <c r="A342" s="6"/>
      <c r="B342" s="41"/>
      <c r="C342" s="41"/>
      <c r="D342" s="115"/>
      <c r="E342" s="139"/>
      <c r="F342" s="140"/>
      <c r="G342" s="141"/>
      <c r="H342" s="139"/>
      <c r="I342" s="142"/>
      <c r="J342" s="41"/>
      <c r="K342" s="142"/>
      <c r="L342" s="41"/>
      <c r="M342" s="142"/>
      <c r="N342" s="41"/>
      <c r="O342" s="142"/>
    </row>
    <row r="343" spans="1:15" x14ac:dyDescent="0.2">
      <c r="A343" s="2"/>
      <c r="B343" s="41"/>
      <c r="C343" s="144"/>
      <c r="D343" s="115"/>
      <c r="E343" s="139"/>
      <c r="F343" s="145"/>
      <c r="G343" s="146"/>
      <c r="H343" s="41"/>
      <c r="I343" s="142"/>
      <c r="J343" s="41"/>
      <c r="K343" s="142"/>
      <c r="L343" s="41"/>
      <c r="M343" s="142"/>
      <c r="N343" s="41"/>
      <c r="O343" s="142"/>
    </row>
    <row r="344" spans="1:15" x14ac:dyDescent="0.2">
      <c r="A344" s="4"/>
      <c r="B344" s="49"/>
      <c r="C344" s="42" t="s">
        <v>38</v>
      </c>
      <c r="D344" s="138"/>
      <c r="E344" s="147"/>
      <c r="F344" s="148"/>
      <c r="G344" s="149">
        <f>SUM(G332:G343)</f>
        <v>3000</v>
      </c>
      <c r="H344" s="49"/>
      <c r="I344" s="150"/>
      <c r="J344" s="49"/>
      <c r="K344" s="150">
        <f>SUM(K332:K343)</f>
        <v>3000</v>
      </c>
      <c r="L344" s="49"/>
      <c r="M344" s="150"/>
      <c r="N344" s="49"/>
      <c r="O344" s="150"/>
    </row>
    <row r="345" spans="1:15" x14ac:dyDescent="0.2">
      <c r="B345" s="36"/>
      <c r="C345" s="57"/>
      <c r="D345" s="58"/>
      <c r="E345" s="59"/>
      <c r="F345" s="60"/>
      <c r="G345" s="20"/>
      <c r="H345" s="20"/>
      <c r="I345" s="57"/>
      <c r="J345" s="57"/>
      <c r="K345" s="57"/>
      <c r="L345" s="57"/>
      <c r="M345" s="57"/>
      <c r="N345" s="57"/>
      <c r="O345" s="61"/>
    </row>
    <row r="346" spans="1:15" ht="18" x14ac:dyDescent="0.25">
      <c r="A346" s="8"/>
      <c r="B346" s="50" t="s">
        <v>30</v>
      </c>
      <c r="C346" s="51"/>
      <c r="E346" s="52" t="s">
        <v>32</v>
      </c>
      <c r="F346" s="52"/>
      <c r="G346" s="52"/>
      <c r="H346" s="52"/>
      <c r="I346" s="193"/>
      <c r="K346" s="52" t="s">
        <v>33</v>
      </c>
      <c r="L346" s="51"/>
      <c r="N346" s="51"/>
      <c r="O346" s="53" t="s">
        <v>31</v>
      </c>
    </row>
    <row r="347" spans="1:15" ht="15" x14ac:dyDescent="0.25">
      <c r="A347" s="5"/>
      <c r="B347" s="50"/>
      <c r="C347" s="51"/>
      <c r="D347" s="52"/>
      <c r="E347" s="52"/>
      <c r="F347" s="52"/>
      <c r="G347" s="52"/>
      <c r="H347" s="52"/>
      <c r="I347" s="52"/>
      <c r="J347" s="52"/>
      <c r="K347" s="51"/>
      <c r="L347" s="51"/>
      <c r="M347" s="51"/>
      <c r="N347" s="51"/>
      <c r="O347" s="53"/>
    </row>
    <row r="348" spans="1:15" ht="15" x14ac:dyDescent="0.2">
      <c r="A348" s="3"/>
      <c r="B348" s="476" t="s">
        <v>67</v>
      </c>
      <c r="C348" s="465"/>
      <c r="E348" s="155" t="s">
        <v>34</v>
      </c>
      <c r="F348" s="155"/>
      <c r="G348" s="155"/>
      <c r="H348" s="155"/>
      <c r="I348" s="155"/>
      <c r="J348" s="155"/>
      <c r="K348" s="465" t="s">
        <v>76</v>
      </c>
      <c r="L348" s="465"/>
      <c r="M348" s="465"/>
      <c r="N348" s="465"/>
      <c r="O348" s="484"/>
    </row>
    <row r="349" spans="1:15" ht="15" x14ac:dyDescent="0.2">
      <c r="A349" s="3"/>
      <c r="B349" s="477" t="s">
        <v>68</v>
      </c>
      <c r="C349" s="465"/>
      <c r="D349" s="155"/>
      <c r="E349" s="155"/>
      <c r="F349" s="155" t="s">
        <v>35</v>
      </c>
      <c r="G349" s="155"/>
      <c r="H349" s="155"/>
      <c r="I349" s="155"/>
      <c r="J349" s="155"/>
      <c r="K349" s="465" t="s">
        <v>36</v>
      </c>
      <c r="L349" s="465"/>
      <c r="M349" s="465"/>
      <c r="N349" s="465"/>
      <c r="O349" s="484"/>
    </row>
    <row r="350" spans="1:15" x14ac:dyDescent="0.2">
      <c r="B350" s="24"/>
      <c r="C350" s="25"/>
      <c r="D350" s="30"/>
      <c r="E350" s="31"/>
      <c r="F350" s="32"/>
      <c r="G350" s="25"/>
      <c r="H350" s="25"/>
      <c r="I350" s="25"/>
      <c r="J350" s="25"/>
      <c r="K350" s="25"/>
      <c r="L350" s="25"/>
      <c r="M350" s="25"/>
      <c r="N350" s="25"/>
      <c r="O350" s="27"/>
    </row>
  </sheetData>
  <sheetProtection password="B565" sheet="1" objects="1" scenarios="1" selectLockedCells="1" selectUnlockedCells="1"/>
  <mergeCells count="124">
    <mergeCell ref="B314:C314"/>
    <mergeCell ref="B313:C313"/>
    <mergeCell ref="K313:O313"/>
    <mergeCell ref="K314:O314"/>
    <mergeCell ref="H293:O293"/>
    <mergeCell ref="H294:I294"/>
    <mergeCell ref="B255:O255"/>
    <mergeCell ref="N259:O259"/>
    <mergeCell ref="H261:O261"/>
    <mergeCell ref="H262:I262"/>
    <mergeCell ref="J262:K262"/>
    <mergeCell ref="L262:M262"/>
    <mergeCell ref="N262:O262"/>
    <mergeCell ref="J294:K294"/>
    <mergeCell ref="L294:M294"/>
    <mergeCell ref="N294:O294"/>
    <mergeCell ref="B279:C279"/>
    <mergeCell ref="B280:C280"/>
    <mergeCell ref="K279:O279"/>
    <mergeCell ref="K280:O280"/>
    <mergeCell ref="B286:O286"/>
    <mergeCell ref="B287:O287"/>
    <mergeCell ref="N291:O291"/>
    <mergeCell ref="B219:O219"/>
    <mergeCell ref="K210:O210"/>
    <mergeCell ref="K211:O211"/>
    <mergeCell ref="B220:O220"/>
    <mergeCell ref="B247:C247"/>
    <mergeCell ref="B248:C248"/>
    <mergeCell ref="B254:O254"/>
    <mergeCell ref="N224:O224"/>
    <mergeCell ref="H226:O226"/>
    <mergeCell ref="H227:I227"/>
    <mergeCell ref="J227:K227"/>
    <mergeCell ref="L227:M227"/>
    <mergeCell ref="N227:O227"/>
    <mergeCell ref="K247:O247"/>
    <mergeCell ref="K248:O248"/>
    <mergeCell ref="B184:O184"/>
    <mergeCell ref="N188:O188"/>
    <mergeCell ref="H190:O190"/>
    <mergeCell ref="H191:I191"/>
    <mergeCell ref="J191:K191"/>
    <mergeCell ref="L191:M191"/>
    <mergeCell ref="N191:O191"/>
    <mergeCell ref="B210:C210"/>
    <mergeCell ref="B211:C211"/>
    <mergeCell ref="B175:C175"/>
    <mergeCell ref="B176:C176"/>
    <mergeCell ref="B183:O183"/>
    <mergeCell ref="K175:O175"/>
    <mergeCell ref="K176:O176"/>
    <mergeCell ref="B148:O148"/>
    <mergeCell ref="B149:O149"/>
    <mergeCell ref="N152:O152"/>
    <mergeCell ref="H154:O154"/>
    <mergeCell ref="H155:I155"/>
    <mergeCell ref="B139:C139"/>
    <mergeCell ref="D139:G139"/>
    <mergeCell ref="J139:N139"/>
    <mergeCell ref="B105:C105"/>
    <mergeCell ref="B106:C106"/>
    <mergeCell ref="B112:O112"/>
    <mergeCell ref="K105:O105"/>
    <mergeCell ref="K106:O106"/>
    <mergeCell ref="J155:K155"/>
    <mergeCell ref="L155:M155"/>
    <mergeCell ref="N155:O155"/>
    <mergeCell ref="J120:K120"/>
    <mergeCell ref="L120:M120"/>
    <mergeCell ref="N120:O120"/>
    <mergeCell ref="J138:N138"/>
    <mergeCell ref="H120:I120"/>
    <mergeCell ref="B77:O77"/>
    <mergeCell ref="N81:O81"/>
    <mergeCell ref="H83:O83"/>
    <mergeCell ref="H84:I84"/>
    <mergeCell ref="J84:K84"/>
    <mergeCell ref="L84:M84"/>
    <mergeCell ref="B138:C138"/>
    <mergeCell ref="D138:G138"/>
    <mergeCell ref="N84:O84"/>
    <mergeCell ref="B65:C65"/>
    <mergeCell ref="B66:C66"/>
    <mergeCell ref="B76:O76"/>
    <mergeCell ref="K65:O65"/>
    <mergeCell ref="K66:O66"/>
    <mergeCell ref="B113:O113"/>
    <mergeCell ref="N117:O117"/>
    <mergeCell ref="H119:O119"/>
    <mergeCell ref="B35:C35"/>
    <mergeCell ref="E35:I35"/>
    <mergeCell ref="K35:O35"/>
    <mergeCell ref="B40:O40"/>
    <mergeCell ref="B41:O41"/>
    <mergeCell ref="N45:O45"/>
    <mergeCell ref="H47:O47"/>
    <mergeCell ref="H48:I48"/>
    <mergeCell ref="J48:K48"/>
    <mergeCell ref="L48:M48"/>
    <mergeCell ref="N48:O48"/>
    <mergeCell ref="B4:O4"/>
    <mergeCell ref="B5:O5"/>
    <mergeCell ref="N9:O9"/>
    <mergeCell ref="H11:O11"/>
    <mergeCell ref="H12:I12"/>
    <mergeCell ref="J12:K12"/>
    <mergeCell ref="L12:M12"/>
    <mergeCell ref="N12:O12"/>
    <mergeCell ref="B34:C34"/>
    <mergeCell ref="E34:I34"/>
    <mergeCell ref="K34:O34"/>
    <mergeCell ref="B348:C348"/>
    <mergeCell ref="K348:O348"/>
    <mergeCell ref="B349:C349"/>
    <mergeCell ref="K349:O349"/>
    <mergeCell ref="B321:O321"/>
    <mergeCell ref="B322:O322"/>
    <mergeCell ref="N326:O326"/>
    <mergeCell ref="H328:O328"/>
    <mergeCell ref="H329:I329"/>
    <mergeCell ref="J329:K329"/>
    <mergeCell ref="L329:M329"/>
    <mergeCell ref="N329:O329"/>
  </mergeCells>
  <pageMargins left="0.7" right="0.7" top="0.75" bottom="0.75" header="0.3" footer="0.3"/>
  <pageSetup paperSize="5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April 2017</vt:lpstr>
      <vt:lpstr>MAY 2017</vt:lpstr>
      <vt:lpstr>JUNE 2017</vt:lpstr>
      <vt:lpstr>'April 2017'!Print_Area</vt:lpstr>
      <vt:lpstr>'JUNE 2017'!Print_Area</vt:lpstr>
      <vt:lpstr>'MAY 2017'!Print_Area</vt:lpstr>
    </vt:vector>
  </TitlesOfParts>
  <Company>&lt;arabianhorse&gt;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Melvin</cp:lastModifiedBy>
  <cp:lastPrinted>2017-07-18T05:50:05Z</cp:lastPrinted>
  <dcterms:created xsi:type="dcterms:W3CDTF">2010-02-24T14:53:30Z</dcterms:created>
  <dcterms:modified xsi:type="dcterms:W3CDTF">2017-08-09T14:20:53Z</dcterms:modified>
</cp:coreProperties>
</file>